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3 - ADEMPIMENTI ANTICORRUZIONE &amp; TRASPARENZA\2023 _ I° SEMESTRE SANATARIA SITO _SEZIONE BANDI DI GARA\1. DELIBERE A CONTRARRE\"/>
    </mc:Choice>
  </mc:AlternateContent>
  <bookViews>
    <workbookView xWindow="0" yWindow="960" windowWidth="19440" windowHeight="8175"/>
  </bookViews>
  <sheets>
    <sheet name="Gare" sheetId="2" r:id="rId1"/>
    <sheet name="Convenzioni ARCA_" sheetId="3" r:id="rId2"/>
  </sheets>
  <definedNames>
    <definedName name="_xlnm._FilterDatabase" localSheetId="0" hidden="1">Gare!$A$1:$I$146</definedName>
    <definedName name="OLE_LINK1" localSheetId="0">Gare!#REF!</definedName>
    <definedName name="OLE_LINK2" localSheetId="0">Gare!#REF!</definedName>
    <definedName name="OLE_LINK3" localSheetId="0">Gare!#REF!</definedName>
    <definedName name="OLE_LINK4" localSheetId="0">Gare!#REF!</definedName>
    <definedName name="OLE_LINK9" localSheetId="0">Gare!#REF!</definedName>
    <definedName name="_xlnm.Print_Titles" localSheetId="0">Gare!$1:$1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4" i="2" l="1"/>
  <c r="F140" i="2"/>
  <c r="A130" i="2" l="1"/>
  <c r="A131" i="2" s="1"/>
  <c r="A132" i="2" s="1"/>
  <c r="A133" i="2" s="1"/>
  <c r="A134" i="2" s="1"/>
  <c r="A135" i="2" s="1"/>
  <c r="A136" i="2" s="1"/>
  <c r="A137" i="2" s="1"/>
  <c r="A138" i="2" s="1"/>
  <c r="A139" i="2" s="1"/>
  <c r="A140" i="2" s="1"/>
  <c r="A141" i="2" s="1"/>
  <c r="A142" i="2" s="1"/>
  <c r="A143" i="2" s="1"/>
  <c r="A144" i="2" s="1"/>
  <c r="A145" i="2" s="1"/>
  <c r="A146" i="2" s="1"/>
  <c r="H109" i="2" l="1"/>
  <c r="A69" i="2" l="1"/>
  <c r="A70" i="2" s="1"/>
  <c r="A71" i="2" s="1"/>
  <c r="A72" i="2" s="1"/>
  <c r="A73" i="2" s="1"/>
  <c r="A74" i="2" s="1"/>
  <c r="A75" i="2" s="1"/>
  <c r="H62" i="2" l="1"/>
  <c r="A43" i="2" l="1"/>
  <c r="A44" i="2" s="1"/>
  <c r="A45" i="2" s="1"/>
  <c r="A46" i="2" s="1"/>
  <c r="A47" i="2" s="1"/>
  <c r="A48" i="2" s="1"/>
  <c r="A49" i="2" s="1"/>
  <c r="A50" i="2" s="1"/>
  <c r="A51" i="2" s="1"/>
  <c r="A52" i="2" s="1"/>
  <c r="A53" i="2" s="1"/>
  <c r="A54" i="2" s="1"/>
  <c r="A55" i="2" s="1"/>
  <c r="H35" i="2" l="1"/>
  <c r="H34" i="2"/>
  <c r="A23" i="2" l="1"/>
  <c r="A24" i="2" s="1"/>
  <c r="A25" i="2" s="1"/>
  <c r="A26" i="2" s="1"/>
  <c r="A27" i="2" s="1"/>
</calcChain>
</file>

<file path=xl/sharedStrings.xml><?xml version="1.0" encoding="utf-8"?>
<sst xmlns="http://schemas.openxmlformats.org/spreadsheetml/2006/main" count="377" uniqueCount="307">
  <si>
    <t>N.
GARA</t>
  </si>
  <si>
    <t>OGGETTO PROCEDURA</t>
  </si>
  <si>
    <t>AGGIUDIC. 
S/IVA</t>
  </si>
  <si>
    <t>DITTA AGGIUDICATARIA</t>
  </si>
  <si>
    <t>AGGREGAZIONE EX-POST</t>
  </si>
  <si>
    <t>GARA
AGGREGATA</t>
  </si>
  <si>
    <t>Affidamento della fornitura di viscoelastico occorrente alla Fondazione IRCCS San Gerardo dei Tintori. CIG [963045460C]</t>
  </si>
  <si>
    <t>DIEMME DISPOSITIVI MEDICI</t>
  </si>
  <si>
    <t>Affidamento per la fornitura delle endoprotesi custom made occorrenti alla Fondazione IRCCS San Gerardo dei Tintori. CIG ZD539BF1CE.</t>
  </si>
  <si>
    <t xml:space="preserve">COOK ITALIA </t>
  </si>
  <si>
    <t>Aggiudicazione procedura aperta per l’affidamento della fornitura di videobroncoscopi flessibili monouso occorrenti alla Fondazione IRCCS San Gerardo dei Tintori (già’ASST Monza - capofila) e all’ASST Brianza e all’ASST Pavia (aggregate).</t>
  </si>
  <si>
    <t>BOSTON SCIENTIFIC SPA</t>
  </si>
  <si>
    <t>Affidamento della fornitura di Kit per matrice emostatica Surgiflo con trombina  occorrente alla Fondazione IRCCS San Gerardo dei Tintori. CIG [9630266AE6].</t>
  </si>
  <si>
    <t>JOHNSON&amp;JOHNSON</t>
  </si>
  <si>
    <t>Affidamento della fornitura di  siringhe LUER LOOK  occorrente alla Fondazione IRCCS San Gerardo dei Tintori. CIG Z1A39BFA3B</t>
  </si>
  <si>
    <t>BENEFITS SRL</t>
  </si>
  <si>
    <t>Presa d’atto aggiudicazione procedura aperta, in unione d’acquisto, per l’affidamento della fornitura di sistemi di raccolta liquidi aspirati, espletata da Fondazione IRCCS Ca’ Granda Ospedale Maggiore Policlinico di Milano – CIG 9680684129.</t>
  </si>
  <si>
    <t>Flow Meter S.p.A.</t>
  </si>
  <si>
    <t>Affidamento per la fornitura di sostituti durali occorrenti alla Fondazione IRCCS San Gerardo dei Tintori. CIG 9649527197</t>
  </si>
  <si>
    <t>Neuromed spa</t>
  </si>
  <si>
    <t>no</t>
  </si>
  <si>
    <t>Affidamento per la fornitura di una protesi Custom 3D per la ricostruzione facciale occorrente alla Fondazione IRCCS San Gerardo dei Tintori. CIG Z6A39CCE01.</t>
  </si>
  <si>
    <t>MEDIFIX S.R.L.</t>
  </si>
  <si>
    <t>Aggiudicazione procedura aperta finalizzata alla conclusione di accordo quadro per l’affidamento della fornitura in full service di materiale di consumo per interventi di vitrectomia e facoemulsificazione, occorrenti alla Fondazione IRCCS San Gerardo dei Tintori ( già ASST di Monza).</t>
  </si>
  <si>
    <t>Bausch &amp;Lomb Iom</t>
  </si>
  <si>
    <t>D.O.R.C</t>
  </si>
  <si>
    <t>Affidamento per la fornitura di tubi plastici per brachiterapia occorrenti alla Fondazione IRCCS San Gerardo dei Tintori. CIG Z8E39E31D0.</t>
  </si>
  <si>
    <t>ELEKTA</t>
  </si>
  <si>
    <t>Affidamento della fornitura di sacche da recupero salma occorrenti alla Fondazione IRCCS San Gerardo dei Tintori. CIG Z253A030C5.</t>
  </si>
  <si>
    <t>Saccheria Reggiana</t>
  </si>
  <si>
    <t>Detrminazioni in merito ai servizi postali occorrenti alla Fondazione IRCCS San Gerardo dei Tintori</t>
  </si>
  <si>
    <t>Poste Italiane</t>
  </si>
  <si>
    <t>Affidamento della fornitura di sondini nutrizionali Nutrivent occorrenti alla Fondazione IRCCS San Gerardo dei Tintori. CIG Z653A3BA53</t>
  </si>
  <si>
    <t>Affidamento della fornitura di dispositivi per accesso vascolare intraosseo occorrenti alla Fondazione IRCCS San Gerardo dei Tintori. CIG ZF93A2C7D7</t>
  </si>
  <si>
    <t>Teleflex Medical srl</t>
  </si>
  <si>
    <t>SEDA</t>
  </si>
  <si>
    <t>Affidamento della fornitura di arredi vari per l’ufficio del Direttore Scientifico della Fondazione San Gerardo dei Tintori alla ditta Missaglia 84 S.r.l.  di Lissone (MB) CIG ZAC399F79E</t>
  </si>
  <si>
    <t>Missaglia 84 S.r.l.</t>
  </si>
  <si>
    <t>Affidamento fornitura di n. 1 predellino per lettino visita al Consultorio famigliare di Via Boito Monza -  Fondazione IRCCS San Gerardo dei Tintori CUP B52C22000300002</t>
  </si>
  <si>
    <t>Affidamento della fornitura di n. 1 sedia per ufficio per un dipendente della Fondazione IRCCS San Gerardo dei Tintori con prescrizione della S.C. Medicina del Lavoro alla Ditta Moschella Sedute S.r.l. di Montorio al Vomano (TE)  -  CUP B52C22000300002</t>
  </si>
  <si>
    <t>Affidamento fornitura di n. 8 armadietti gialli porta liquidi infiammabili occorrenti ad alcuni servizi della Fondazione IRCCS San Gerardo dei Tintori  CUP B52C22000300002</t>
  </si>
  <si>
    <t xml:space="preserve">Affidamento fornitura di n.1 Carrozzina modello standard occorrente alla S.S. di Dialisi (C.C. M230) della Fondazione IRCCS San Gerardo dei Tintori CUP B52C22000300002 </t>
  </si>
  <si>
    <t xml:space="preserve">Affidamento della fornitura, tramite portale MEPA, di n. 1 carrozzina modello Swifi 1020 completa di accessori destinata alla S.C. Medicina di Urgenza e Pronto Soccorso della Fondazione IRCCS San Gerardo dei Tintori alla ditta CFS S.r.l.  di San Biagio di Callalta (TV) CUP B52C22000300002 </t>
  </si>
  <si>
    <t>Affidamento della fornitura di attrezzature varie destinate alla S.C. Anestesia e Rianimazione della Fondazione IRCCS San Gerardo dei Tintori alla Ditta Arosio Luce  S.r.l. di Lissone (MB) CUPB 52C22000300002</t>
  </si>
  <si>
    <t xml:space="preserve">Affidamento fornitura di n. 5 Carrozzine modello standard occorrenti alla S.C. di Neurochirurgia Fondazione IRCCS San Gerardo dei Tintori  CUP B54E22000840002 </t>
  </si>
  <si>
    <t>Affidamento della fornitura di n. 2 sedute su barra a tre posti  Lamia Metal 3, tramite portale MEPA,  per il Servizio di M1397 – Medicina d’urgenza Tamponi della Fondazione IRCCS San Gerardo dei Tintori alla Ditta Moschella Sedute S.r.l. di Montorio al Vomano (TE) -  CUP B54E22000840002</t>
  </si>
  <si>
    <t>Affidamento fornitura di deambulatori occorrenti ad alcuni servizi della  Fondazione IRCCS San Gerardo dei Tintori alla Ditta Chinesport S.p.A. - CUP B54E22000840002</t>
  </si>
  <si>
    <t>BONSAGLIO S.R.L.</t>
  </si>
  <si>
    <t xml:space="preserve">Moschella Sedute S.r.l. </t>
  </si>
  <si>
    <t xml:space="preserve"> CFS S.r.l. </t>
  </si>
  <si>
    <t>Arosio Luce  S.r.l.</t>
  </si>
  <si>
    <t>SAPIO LIFE S.r.l.</t>
  </si>
  <si>
    <t>Chinesport S.p.A.</t>
  </si>
  <si>
    <t>Affidamento della fornitura di adattatori pluriuso e monouso per sonde ecografiche Verza occorrente alla Fondazione IRCCS San Gerardo dei Tintori. CIG ZD039E9400</t>
  </si>
  <si>
    <t>Fismedical srl</t>
  </si>
  <si>
    <t>Affidamento per la fornitura di materiale per Elettrostimolazione Midollare Spinale a scopo antalgico occorrente alla Fondazione IRCCS San Gerardo dei Tintori. CIG ZAE3A2332F</t>
  </si>
  <si>
    <t>Medtronic Italia Spa</t>
  </si>
  <si>
    <t>Affidamento per la fornitura di strumenti da utilizzare per la chirurgia mininvasiva profilattica occorrenti alla Fondazione IRCCS San Gerardo dei Tintori. CIG ZCC39FDF4D</t>
  </si>
  <si>
    <t>ab medica spa</t>
  </si>
  <si>
    <t>Affidamento per la fornitura di un “dispositivo per occlusione intra-aortica e della relativa cannula arteriosa femorale per l’utilizzo con il dispositivo per occlusione intra-aortica” occorrenti alla Fondazione IRCCS San Gerardo dei Tintori. CIG[963120629F].</t>
  </si>
  <si>
    <t>Edward Lifescience</t>
  </si>
  <si>
    <t>Affidamento diretto per la fornitura di prodotti in carta per igiene personale e prodotti di carta diversi occorrenti alla Fondazione IRCCS San Gerardo dei Tintori. CIG [9676741B48]</t>
  </si>
  <si>
    <t>3.M.C.</t>
  </si>
  <si>
    <t>Affidamento diretto fornitura di tutore pneumatico per polpaccio occorrente alla Fondazione IRCCS San Gerardo dei Tintori</t>
  </si>
  <si>
    <t>ARJO ITALIA S.p.A</t>
  </si>
  <si>
    <t>Affidamento della fornitura relativa a “Suture Chirurgiche” occorrenti alla Fondazione IRCCS San Gerardo dei Tintori</t>
  </si>
  <si>
    <t>Affidamento diretto fornitura di ago monouso a tre punte per agobiopsia transbronchiale ecoguidata  (EBUS-TBNA) occorrente alla Fondazione IRCCS San Gerardo dei Tintori</t>
  </si>
  <si>
    <t>M.G. LORENZATTO S.r.l.</t>
  </si>
  <si>
    <t>Affidamento per la fornitura di cateteri guida per impianto di elettrocatetere sul fascio di His occorrente alla Fondazione IRCCS San Gerardo dei Tintori.</t>
  </si>
  <si>
    <t>Biotronik Italia spa</t>
  </si>
  <si>
    <t>Affidamento della fornitura relativa a zoccoli sanitari occorrenti alla Fondazione IRCCS San Gerardo dei Tintori – CIG ZAA3A64262</t>
  </si>
  <si>
    <t>Confezioni Umbre srl</t>
  </si>
  <si>
    <t>Affidamento per la fornitura di materiale di consumo per stampante colonna 4k occorrenti alla Fondazione IRCCS San Gerardo dei Tintori. CIG 9717031BA4</t>
  </si>
  <si>
    <t>Mida Tecnologia Medica SpA</t>
  </si>
  <si>
    <t>Affidamento per la fornitura relativa a Protesi e Dispositivi Medici per Chirurgia – Convenzione ARCA_2016_052 – Lotto 24 Suturatrice Taglia e Cuci Lineare Laparoscopica monouso 60mm. Determinazioni in merito. CIG 966184678B</t>
  </si>
  <si>
    <t>2023-serv. Supp. Sanità digitale</t>
  </si>
  <si>
    <t>Affidamento del servizio di ricognizione del patrimonio mobiliare e riconciliazione fisico contabile finalizzata alla realizzazione di un nuovo inventario della Fondazione IRCCS San Gerardo dei Tintori. CIG 9683767155</t>
  </si>
  <si>
    <t>KPMG</t>
  </si>
  <si>
    <t>Affidamento del servizio di sanificazione occorrente alla Fondazione IRCCS San Gerardo dei Tintori. CIG Z293A68D6D.</t>
  </si>
  <si>
    <t>Roche Diagnostics S.p.A.</t>
  </si>
  <si>
    <t>Affidamento per la fornitura di “palloncini per dilazione biliare” occorrenti alla Fondazione IRCCS San Gerardo dei Tintori – CIG Z153A74F12.</t>
  </si>
  <si>
    <t xml:space="preserve">OLYMPUS ITALIA SRL </t>
  </si>
  <si>
    <t>Affidamento fornitura di n. 2 classificatori in metallo a 8 cassetti occorrenti ad alcuni servizi della  Fondazione IRCCS San Gerardo dei Tintori alla Ditta Galli Mobili s.n.c. di Galli Andrea F. &amp; Filippo  - CUP B52C22000300002</t>
  </si>
  <si>
    <t>Affidamento della fornitura di attrezzature varie destinate ad alcuni servizi della Fondazione IRCCS San Gerardo dei Tintori alla Ditta Blo Italia S.r.l. di Cormano (MI)  - CUP B54E22000840002</t>
  </si>
  <si>
    <t>Affidamento della fornitura di bilancia meccanica pesa persone destinata alla S.C. Ortopedia della Fondazione IRCCS San Gerardo dei Tintori alla Ditta Blo Italia S.r.l. di Cormano (MI)  - CUP H59J14001810002</t>
  </si>
  <si>
    <t xml:space="preserve"> Galli Mobili s.n.c. di Galli Andrea F. &amp; Filippo  </t>
  </si>
  <si>
    <t xml:space="preserve"> Blo Italia S.r.l.</t>
  </si>
  <si>
    <t>Presa d’atto aggiudicazione procedura negoziata, in forma aggregata, per l’affidamento dell’esecuzione di test per la profilazione genica per pazienti affetti da carcinoma invasivo della mammella di tipo luminale HER2-negativo, espletata da Fondazione IRCCS Istituto Nazionale dei Tumori di Milano – CIG 9722054CC0</t>
  </si>
  <si>
    <t>Genomic Health Inc.</t>
  </si>
  <si>
    <t>Affidamento della fornitura di n.15 piantane porta flebo  destinate ad alcuni servizi della Fondazione IRCCS San Gerardo dei Tintori alla Ditta Malvestio S.p.A. di Villanova di Camposampiero (PD) – CUP B54E22000840002</t>
  </si>
  <si>
    <t>Affidamento della fornitura di n. 5 poltrone operative modello Orion, tramite portale MEPA,  per la S.C. Terapia Intensiva e Semintensiva a indirizzo neurologico / neurochirurgico della Fondazione IRCCS San Gerardo dei Tintori alla Ditta Moschella Sedute S.r.l. di Montorio al Vomano (TE) -  Acquisto con  Fondi Divisionali</t>
  </si>
  <si>
    <t xml:space="preserve"> Malvestio S.p.A.</t>
  </si>
  <si>
    <t>Affidamento della fornitura della minisonda per ecoprocessore Ebus occorrente alla S.C. Endoscopia Respiratoria - CIG Z463A8630B</t>
  </si>
  <si>
    <t>FUJIFILM ITALIA</t>
  </si>
  <si>
    <t>Affidamento per la fornitura di dispositivi medici occorrenti alla SC Cardiologia della Fondazione IRCCS S.G. dei Tintori. CIG 967598181D</t>
  </si>
  <si>
    <t>JOHNSON&amp;JOHNSON e MEDTRONIC</t>
  </si>
  <si>
    <t>Affidamento della fornitura di suture chirurgiche occorrenti alla Fondazione IRCCS San Gerardo dei Tintori tramite adesione all’Accordo Quadro Consip “Suture chirurgiche tradizionali 2”.</t>
  </si>
  <si>
    <t>Affidamento della fornitura del dispositivo gekoTM per elettrostimolazione muscolare (NMES) occorrente alla S.C. Anestesia e Rianimazione della Fondazione IRCCS San Gerardo dei Tintori. CIG ZA53A7C357</t>
  </si>
  <si>
    <t>SEDA SPA</t>
  </si>
  <si>
    <t>X</t>
  </si>
  <si>
    <t>Presa d’atto aggiudicazione dell’affidamento della fornitura di sistemi di videolaringoscopia flessibile monouso sterile per procedure ed esami endoscopici all’interno dei lumi nasali e nelle vie aeree superiori espletata dall’ASST Brianza  – CIG Z1D3A95CCC</t>
  </si>
  <si>
    <t>AMBU SRL</t>
  </si>
  <si>
    <t>x</t>
  </si>
  <si>
    <t>Presa d’atto procedura telematica aperta per la fornitura di CVC per dialisi espletata dalla Fondazione IRCCS Policlinico "San Matteo" di Pavia (capofila) con ASST di Pavia, di Vimercate e di Monza (aggregate).</t>
  </si>
  <si>
    <t>VARIE</t>
  </si>
  <si>
    <t>Affidamento diretto fornitura di sacche per raccolta sangue occorrenti alla Fondazione IRCCS San Gerardo dei Tintori</t>
  </si>
  <si>
    <t>FRESENIUS Kabi italia</t>
  </si>
  <si>
    <t>in H: 2020 GARE AGGREGATE VENTILOTERAPIA-ESTENSIONE LOTTO 5</t>
  </si>
  <si>
    <t>Presa d’atto aggiudicazione procedura aperta in forma aggregata con l’ASST Grande Ospedale Metropolitano Niguarda, finalizzata alla conclusione di un accordo quadro per l’affidamento della fornitura di sistemi a noleggio full-service per il servizio di ventilo terapia meccanica domiciliare, per la durata di 48 mesi-determinazioni in merito</t>
  </si>
  <si>
    <t>IN H: 2020 GARE AGGREGATE AUSILI NIGUARDA-ADESIONE EX POST</t>
  </si>
  <si>
    <t>Presa d’atto aggiudicazione procedura aperta in forma aggregata per l’affidamento del contratto quinquennale della fornitura di ausili per disabili, ai sensi dell’art. 60 del D.Lgs. 50/2016-determinazioni in merito</t>
  </si>
  <si>
    <t>Affidamento della fornitura del sistema di gestione del sanguinamento COLLATAMP occorrente alla S.C. Elettrofisiologia-Cardiologia della Fondazione IRCCS San Gerardo dei Tintori. CIG Z763AA1595</t>
  </si>
  <si>
    <t>APTIVA MEDICAL</t>
  </si>
  <si>
    <t>Affidamento della fornitura di MONITOR CARDIACO LINQ II occorrente alla Fondazione IRCCS San Gerardo dei Tintori. CIG 968541514E</t>
  </si>
  <si>
    <t>Presa d’atto aggiudicazione procedura aperta per l’affidamento della fornitura di Elettrodi monouso espletata dalla Fondazione IRCCS Policlinico "San Matteo" di Pavia (capofila) – vari CIG</t>
  </si>
  <si>
    <t>ID &amp; CO</t>
  </si>
  <si>
    <t>CERACARTA</t>
  </si>
  <si>
    <t>E.M.S.</t>
  </si>
  <si>
    <t>Affidamento della fornitura del catetere PANCREASPLUS, per l’ispezione e il drenaggio del dotto pancreatico di Wirsung, occorrente alla S.C. Chirurgia Generale - CIG Z663A8B920</t>
  </si>
  <si>
    <t>SELEFAR</t>
  </si>
  <si>
    <t>Affidamento del servizio di sterilizzazione con ossido di etilene di materiale termolabile derivante dall’attività sanitaria occorrenti alla Fondazione IRCCS San Gerardo dei Tintori – CIG [976419549D].</t>
  </si>
  <si>
    <t>3EFFE STERIL</t>
  </si>
  <si>
    <t>Affidamento fornitura di Sistema per la determinazione del tempo di coagulazione attivato, in adesione ex-post al lotto 2 della gara per “Materiali diagnostici e sistemi per il laboratorio di coagulazione” espletata da ASST di Lecco – CIG 9759596167</t>
  </si>
  <si>
    <t xml:space="preserve">Malvestio S.p.A. </t>
  </si>
  <si>
    <t>Affidamento fornitura di n. 1 predellino per la SC Radioterapia della Fondazione IRCCS San Gerardo dei Tintori CUP B52C22000300002</t>
  </si>
  <si>
    <t>Affidamento della fornitura di n. 2 carrelli a due ripiani con maniglioni destinati al Blocco Operatorio della Fondazione IRCCS San Gerardo dei Tintori alla Ditta Malvestio S.p.A. di Villanova di Camposampiero (PD) – CUP B52C22000300002</t>
  </si>
  <si>
    <t xml:space="preserve"> Affidamento fornitura di carrozzina sedia da comodo con wc occorrenti ad alcuni servizi della  Fondazione IRCCS San Gerardo dei Tintori alla Ditta Moretti S.p.A. alla Ditta Moretti S.p.A Via Bruxelles, 3 Cavriglia (AR) - CUPB52C22000300002</t>
  </si>
  <si>
    <t>MORETTI S.p.A.</t>
  </si>
  <si>
    <t>Affidamento della fornitura di n. 21 comodini bifronte con tavolino servitore integrato destinati alla S.C. Psichiatria  della Fondazione IRCCS San Gerardo dei Tintori   alla Ditta Malvestio S.p.A. di Villanova di Camposampiero (PD) – CUP B52C22000300002</t>
  </si>
  <si>
    <t xml:space="preserve">Affidamento della fornitura di n. 2  Tavoli  Servitore Mayo destinati alla SC Radiologia Diagnostica per Immagini– c.d.c M309 settore interventistica  della Fondazione IRCCS San Gerardo dei Tintori alla Ditta Malvestio S.p.A. di Villanova di Camposampiero (PD) – CUP B52C22000300002
</t>
  </si>
  <si>
    <t>Affidamento della fornitura di n. 3  Tavoli Servitore Mayo destinati alla SC Pronto Soccorso e Medicina d’Urgenza – c.d.c M444 – Medicina d’Urgenza della Fondazione IRCCS San Gerardo dei Tintori alla Ditta Malvestio S.p.A. di Villanova di Camposampiero (PD) – CUP B54E22000840002</t>
  </si>
  <si>
    <t>Affidamento per la fornitura di falda emostatica cellulosa ossidata 10x20 cm Emoxicel occorrente alla Fondazione IRCCS San Gerardo dei Tintori. CIG 974241927E</t>
  </si>
  <si>
    <t>Medical SpA</t>
  </si>
  <si>
    <t>Affidamento della fornitura di monitor cardiaco iniettabile “Biomonitor” occorrenti alla Fondazione IRCCS San Gerardo dei Tintori – CIG [977706621A]</t>
  </si>
  <si>
    <t>Biotronik</t>
  </si>
  <si>
    <t xml:space="preserve">Affidamento per la fornitura di “telini sterili e cover” occorrenti alla Fondazione IRCCS San Gerardo dei Tintori – CIG [9777215D0C] </t>
  </si>
  <si>
    <t>Cantel</t>
  </si>
  <si>
    <t>Affidamento per la fornitura bottiglietta aria acqua e relativi circuiti mono-giornata occorrenti alla Fondazione IRCCS San Gerardo dei Tintori. CIG [9755926CCF].</t>
  </si>
  <si>
    <t>Adesioni Convenzioni ARCA_2017_016 e CONSIP per la fornitura dei dispositivi impiantabili “Pacemakers e Defibrillatori”, occorrenti alla Fondazione IRCCS San Gerardo dei Tintori – inerenti determinazioni. CIG vari.</t>
  </si>
  <si>
    <t>ABBOTT MEDICAL</t>
  </si>
  <si>
    <t>BIOTRONIK</t>
  </si>
  <si>
    <t>MEDTRONIC ITALIA</t>
  </si>
  <si>
    <t>MICROPORT</t>
  </si>
  <si>
    <t>BOSTON</t>
  </si>
  <si>
    <t>Affidamento per la fornitura di tubi valvolati occorrenti alla Fondazione IRCCS San Gerardo dei Tintori. CIG 97389167B8</t>
  </si>
  <si>
    <t>Affidamento dei servizi di Helpvoice e Mediazione linguistica di persona, in videoconferenza, traduzioni scritte e interpretariato occorrenti alla Fondazione IRCCS San Gerardo dei Tintori.</t>
  </si>
  <si>
    <t>eurostreet</t>
  </si>
  <si>
    <t>Affidamento per la fornitura di Carta termica per defibrillatore Cardiolife occorrente alla Fondazione IRCCS San Gerardo dei Tintori. CIG Z953AD13D7</t>
  </si>
  <si>
    <t>Sylco Srl</t>
  </si>
  <si>
    <t>Affidamento per la fornitura di posizionatori per postura supina e prona occorrenti alla Fondazione IRCCS San Gerardo dei Tintori - esercizio di opzione  CIG [8638102346].</t>
  </si>
  <si>
    <t>Affidamento della fornitura relativa a camice monouso chirurgico standard TNT non sterile occorrente alla Fondazione IRCCS San Gerardo dei Tintori. CIG 9809016014</t>
  </si>
  <si>
    <t>MABE srl</t>
  </si>
  <si>
    <t>Affidamento della fornitura di n. 2 divani a due posti e n. 4 poltrone, tramite portale MEPA,  per il Dipartimento di Emergenza  Servizio  M301 – Rianimazione Degenza della Fondazione IRCCS San Gerardo dei Tintori alla Ditta Moschella Sedute S.r.l. di Montorio al Vomano (TE) -  CUP  B52C22000300002</t>
  </si>
  <si>
    <t>Moschella Sedute S.r.l.</t>
  </si>
  <si>
    <t xml:space="preserve">Affidamento per la fornitura di “camere di nebulizzazione” per sistemi aerogen occorrenti alla Fondazione IRCCS San Gerardo dei Tintori – CIG [98123016F0] </t>
  </si>
  <si>
    <t>Burke &amp; Burke</t>
  </si>
  <si>
    <t>Affidamento del servizio di supporto nell’espletamento delle procedure selettive occorrente alla S.C. Gestione e Sviluppo delle Risorse Umane della Fondazione IRCCS San Gerardo dei Tintori</t>
  </si>
  <si>
    <t>intersistemi</t>
  </si>
  <si>
    <t>Affidamento della fornitura di Tavoli  Servitore Mayo destinati ad alcuni servizi della Fondazione IRCCS San Gerardo dei Tintori alla Ditta Malvestio S.p.A. di Villanova di Camposampiero (PD) – CUP B52C22000300002</t>
  </si>
  <si>
    <t>Affidamento della fornitura di n. 1 poltrona prelievi con asta portaflebo destinata alla S.C. Psichiatria  cdc M1563 – MAC Psichiatria della Fondazione IRCCS San Gerardo dei Tintori  alla Ditta Malvestio S.p.A. di Villanova di Camposampiero (PD) – CUP B52C22000300002</t>
  </si>
  <si>
    <t>Applied Medical Distribution</t>
  </si>
  <si>
    <t>Affidamento diretto fornitura di dispositivo per accesso transanale occorrente alla Fondazione IRCCS San Gerardo dei Tintori</t>
  </si>
  <si>
    <t xml:space="preserve">Aggiudicazione procedura aperta e negoziata per l’affidamento della fornitura dei dispositivi medici e medico diagnostici – “Liquidi banca degli occhi” – occorrenti alla Fondazione IRCCS San Gerardo dei Tintori (già ASST Monza - capofila) e all’ASST Lecco e all’ASST Pavia (aggregate).  </t>
  </si>
  <si>
    <t>AL.CHI.MI.A</t>
  </si>
  <si>
    <t>SIR OFTALMICA</t>
  </si>
  <si>
    <t>Fornitura n.1 elevatore elettrico e n.2 transpallet elettrici destinati al Magazzino Presidi della Fondazione IRCCS San Gerardo dei Tintori alla Ditta Solcar S.r.l. sede legale Via Mascagni 1 Milano   - acquisto con fondi divisionali</t>
  </si>
  <si>
    <t>Solcar S.r.l.</t>
  </si>
  <si>
    <t>Affidamento della fornitura relativa ad aghi per biopsia endoscopica occorrenti alla Fondazione IRCCS San Gerardo dei Tintori – CIG [9828947FA4]</t>
  </si>
  <si>
    <t>medtronic</t>
  </si>
  <si>
    <t>Affidamento per la fornitura di filtri antibatterici- antivirali occorrenti alla Fondazione IRCCS San Gerardo dei Tintori - CIG [ZF53B311AD].</t>
  </si>
  <si>
    <t>Cosmed</t>
  </si>
  <si>
    <t>Affidamento della fornitura di kit circuito riscaldato occorrenti alla Fondazione IRCCS San Gerardo dei Tintori – CIG [98295121E9]</t>
  </si>
  <si>
    <t>Affidamento per la fornitura dei braccialetti identificativi pazienti  (esercizio di opzione  ) e dei braccialetti madre- bambino occorrenti alla Fondazione IRCCS San Gerardo dei Tintori – CIG Z7F3B31626.</t>
  </si>
  <si>
    <t>Ma-BI SERVICE</t>
  </si>
  <si>
    <t>FISHERR &amp; PAYKEL HELTHCARE S.A.S</t>
  </si>
  <si>
    <t>Affidamento della fornitura del fissatore esterno circolare con regolazione computerizzata e montaggio esapodalico occorrente alla S.C. Ortopedia - CIG 9802058227</t>
  </si>
  <si>
    <t>DIAL MEDICALI</t>
  </si>
  <si>
    <t>Presa d’atto aggiudicazione procedura aperta per la fornitura di terreni in piastra e in provetta per colture microbiologiche pronti all’uso e di dispositivi di incubazione, in aggregazione a gara svolta da Fondazione IRCCS Ca’ Granda Ospedale Maggiore Policlinico di Milano.</t>
  </si>
  <si>
    <t xml:space="preserve">L/1 Biomerieux Italia S.p.A.
L/2 Becton Dickinson Italia S.p.A.
L/3 Liofilchem S.r.l. </t>
  </si>
  <si>
    <t>Affidamento per la fornitura di Protesi in nitinolo e fluroplastic per malleo-stapedotomia occorrente alla S.C. di Otorinolaringoiatria della Fondazione IRCCS San Gerardo dei Tintori. CIG Z0C3B2A4CB</t>
  </si>
  <si>
    <t>Uber Ros S.p.A.</t>
  </si>
  <si>
    <t>Affidamento per la fornitura di Protesi in titanio per stapedioplastica occorrente alla S.C. di Otorinolaringoiatria della Fondazione IRCCS San Gerardo dei Tintori. CIG Z063B2A719</t>
  </si>
  <si>
    <t>Med-El Elektromedizinische Geraete GmbH Unità Locale Italiana</t>
  </si>
  <si>
    <t>Affidamento fornitura n. 10 distruggi documenti occorrenti alla Fondazione IRCCS San Gerardo dei Tintori di Monza - CIG ZB43A43887</t>
  </si>
  <si>
    <t>COMMERCIALE 2003 di Pianetti Nadia Maria Giovanna</t>
  </si>
  <si>
    <t>Affidamento della fornitura di n.1 lavatrice destinata al Centro Diurno di Monza della Fondazione IRCCS San Gerardo dei Tintori alla Ditta Arosio Luce  S.r.l. di Lissone (MB) – CIG Z0A3B353C2 CUP B52C22000300002</t>
  </si>
  <si>
    <t xml:space="preserve"> Arosio Luce  S.r.l. di Lissone (MB) </t>
  </si>
  <si>
    <t>IN H: 2021 RDO N. 120</t>
  </si>
  <si>
    <t>Affidamento della fornitura di filtri per la prevenzione delle infezioni da legionella e altri agenti patogeni occorrenti alla Fondazione MBBM della Fondazione IRCCS San Gerardo dei Tintori.</t>
  </si>
  <si>
    <t>BIOH</t>
  </si>
  <si>
    <t>IN H: 2020 GARE AGGREGATE N. 116</t>
  </si>
  <si>
    <t>Presa d'atto della variazione di ragione sociale della società Cardinal Health Italy 509 S.r.l. in Cordis Italy S.r.l.</t>
  </si>
  <si>
    <t xml:space="preserve">Presa d’atto aggiudicazione gara a procedura aperta aggregata per la fornitura di kit dedicati alla ricostruzione della valvola mitralica occorrenti alla Fondazione IRCCS Policlinico San Matteo di Pavia (Capofila) e all’ASST di Monza, ora Fondazione IRCCS San Gerardo dei Tintori (Aggregata) – CIG padre 949951823F. </t>
  </si>
  <si>
    <t>ABBOTT MEDICAL ITALIA SRL</t>
  </si>
  <si>
    <t>Affidamento fornitura di n. 2 carrelli porta carelle destinati alla Fondazione IRCCS San Gerardo dei Tintori alla ditta Karrel Health Solutions s.r.l. via Don Milani, 11 Quattro Castella (RE) –  CIG ZE33B44693 CUP B52C22000300002</t>
  </si>
  <si>
    <t>Karrel Health Solutions s.r.l.</t>
  </si>
  <si>
    <t>Affidamento della fornitura di SIRINGHE MONOUSO SENZ’AGO occorrenti alla Fondazione IRCCS San Gerardo dei Tintori - CIG 9837938B41</t>
  </si>
  <si>
    <t>Affidamento della fornitura di palloni in silicone con reservoire occorrenti alla S.C. Anestesia e Rianimazione - CIG Z913B54206</t>
  </si>
  <si>
    <t>BENEFIS</t>
  </si>
  <si>
    <t>in H: 2022 RDO N. 33 CUSTOMER SATISFACTION INTEGRAZIONE</t>
  </si>
  <si>
    <t xml:space="preserve">Affidamento della fornitura di dispositivi pungitallone necessari alla Tin/patologia neonatale e nido della Fondazione IRCCS San Gerardo dei Tintori. </t>
  </si>
  <si>
    <t>BIOSEVEN</t>
  </si>
  <si>
    <t>Affidamento della fornitura di badge R-FID occorrenti alla Fondazione IRCCS San Gerardo dei Tintori. Z1F3B71851</t>
  </si>
  <si>
    <t>gsa tea</t>
  </si>
  <si>
    <t>Affidamento per la fornitura di dispositivi per chirurgia vertebrale non previsti nelle gare regionali occorrenti alla Fondazione IRCCS San Gerardo dei Tintori. CIG 980349432D</t>
  </si>
  <si>
    <t>Stryker Italia srl</t>
  </si>
  <si>
    <t>Affidamento per la fornitura di chiavette USB da 4 GB occorrenti alla Fondazione IRCCS San Gerardo dei Tintori. CIG ZF73B65593</t>
  </si>
  <si>
    <t xml:space="preserve">Pi Promotion S.r.l </t>
  </si>
  <si>
    <t>Presa d’atto aggiudicazione gara a procedura negoziata ai sensi dell’art. 63, comma 2, lettera b) del D.Lgs. 50/2016, per la fornitura di protesi per esclusione endovascolare dell’aorta addominale con fissaggio sottorenale – Sistema Endovascolare AFX2 – Ditta H.S. Srl espletata dalla ASST Lecco – adesione ex post IRCCS Fondazione San Gerardo dei Tintori - CIG 980221862F</t>
  </si>
  <si>
    <t>H.S. Srl</t>
  </si>
  <si>
    <t>ABBOTT MEDICAL ITALIA</t>
  </si>
  <si>
    <t>BOSTON SCIENTIFIC</t>
  </si>
  <si>
    <t>MEDTRONIC</t>
  </si>
  <si>
    <t>Affidamento della fornitura di spazzolini per pulizia dei canali operatori di endoscopi e broncoscopi occorrenti alla Fondazione IRCCS San Gerardo dei Tintori - CIG ZA03BA1298.</t>
  </si>
  <si>
    <t>M.G. LORENZATTO</t>
  </si>
  <si>
    <t>Instrumentation Laboratory S.p.A.</t>
  </si>
  <si>
    <t xml:space="preserve">Selezione del contraente dell’accordo di partenariato per la realizzazione della tipologia di intervento presentata nell’ambito della linea di azione B) relativa alle “Sperimentazioni a valenza territoriale di Presa in carico integrata delle donne vittime di violenza con/o senza figli” in attuazione della D.G.R. XI/6299/2022 </t>
  </si>
  <si>
    <t>Coop. Soc. CODICI</t>
  </si>
  <si>
    <t>Presa d’atto aggiudicazione procedura di gara aperta, in forma aggregata ex art. 60 del d.lgs. n. 50/2016 e s.m.i., finalizzata all’affidamento della fornitura di Materiale di consumo per Apparecchiature di proprietà, per le necessità dell’ASST della Brianza (in qualità di capofila), in unione di acquisto con la ASST di Lecco, la ASST Monza, ora Fondazione IRCCS San Gerardo dei Tintori (Aggregata) e la ASST di Pavia (mandanti), della durata di anni 4, con opzione di rinnovo di anni 2.</t>
  </si>
  <si>
    <t>29/0/2023</t>
  </si>
  <si>
    <t>CARLO BIANCHI SRL
MIDA TECNOLOGIA MEDICA SPA
VYAIRE SRL
MEDICA SPA
OLYMPUS ITALIA SRL
FIAB SPA
PENTAX ITALIA SRL
MEDTRONIC ITALIA SPA
MASIMO EUROPE LTD</t>
  </si>
  <si>
    <t>Affidamento del servizio di rilevazione della customer satisfacion occorrente all’ASST di Monza. CIG Z51353A537 - determinazioni in merito</t>
  </si>
  <si>
    <t>Affidamento della fornitura di sistemi per il trattamento delle osteonecrosi ossee mininvasive occorrenti alla Clinica Ortopedica della Fondazione IRCCS San Gerardo dei Tintori – CIG Z843BCA1D8</t>
  </si>
  <si>
    <t>Clover Orthopedics</t>
  </si>
  <si>
    <t>Biomerieux Italia S.p.A.</t>
  </si>
  <si>
    <t>Affidamento diretto, ai sensi dell’art. 1 comma 2, lett. a) della Legge n. 120/2020, per fornitura di sistema automatizzato di diagnostica sindromica rapida in biologia molecolare per la rilevazione di microrganismi patogeni.– CIG 992297385C</t>
  </si>
  <si>
    <t>Qiagen S.r.l.</t>
  </si>
  <si>
    <t>Affidamento della fornitura di URINOMETRI occorrenti alla Fondazione IRCCS San Gerardo dei Tintori – CIG 9934771063</t>
  </si>
  <si>
    <t xml:space="preserve">Affidamento fornitura di n. 1 armadietto giallo porta liquidi infiammabili occorrente  al Servizio di Neuroradiologia Interventistica (Cdc M125) della Fondazione IRCCS San Gerardo dei Tintori CIG Z2A3B7D39C CUP B52C22000300002 </t>
  </si>
  <si>
    <t>Affidamento fornitura di n. 10 orologi da parete occorrenti ad alcuni servizi della Fondazione IRCCS San Gerardo dei Tintori CUP B52C22000300002</t>
  </si>
  <si>
    <t>Affidamento della fornitura di n. 1 poltrona direzione, tramite portale MEPA,  per gli uffici del Presidente   della Fondazione IRCCS San Gerardo dei Tintori – CIG  Z313B84836 CUP B52C22000300002</t>
  </si>
  <si>
    <t>Affidamento della fornitura di n.19 piantane porta flebo  destinate ad alcuni servizi della Fondazione IRCCS San Gerardo dei Tintori alla Ditta Malvestio S.p.A. di Villanova di Camposampiero (PD) – CUP B54E22000840002</t>
  </si>
  <si>
    <t>Affidamento fornitura di n. 2 carrelli terapia destinati ad alcuni reparti della Fondazione IRCCS San Gerardo dei Tintori alla ditta Francehopital Sas Stabile Organizzazione in Zona Industriale, n. 11-  39011 Lana (BZ) P.IVA 02962870214 CIG Z2A3BA4526 CUP B54E22000840002</t>
  </si>
  <si>
    <t xml:space="preserve">Francehopital Sas </t>
  </si>
  <si>
    <t xml:space="preserve">Affidamento della fornitura di n. 1 sedia per ufficio per un dipendente della Fondazione IRCCS San Gerardo dei Tintori con prescrizione della S.C. Medicina del Lavoro alla Ditta Moschella Sedute S.r.l. di Montorio al Vomano (TE)  -  CUP B52C22000300002 CIG Z093B9B3F8 </t>
  </si>
  <si>
    <t>Affidamento della fornitura di n. 2 sedute operative, tramite portale MEPA,  per la Segreteria del Presidente   della Fondazione IRCCS San Gerardo dei Tintori – CIG  Z193B79433 CUP B52C22000300002</t>
  </si>
  <si>
    <t>Affidamento della fornitura di n.5 bilance pesapersone destinate ad alcuni servizi della Fondazione IRCCS San Gerardo dei Tintori alla Ditta Arosio Luce  S.r.l. di Lissone (MB) – CIG Z3A3B9BB4B CUP B52C22000300002</t>
  </si>
  <si>
    <t xml:space="preserve"> Affidamento della fornitura di n. 20 sedute operative senza  braccioli, tramite portale MEPA,  per la Segreteria del Presidente   della Fondazione IRCCS San Gerardo dei Tintori – CIG Z7E3B9C8B8 CUP B52C22000300002</t>
  </si>
  <si>
    <t>Affidamento della fornitura di n.1 scala a palchetto destinata al Centro Unico di Prenotazione - Ufficio Archivio della Fondazione IRCCS San Gerardo dei Tintori alla Ditta Fabbrica Italiana Scale S.r.l. di Canegrate (Mi)  CUP B52C22000300002</t>
  </si>
  <si>
    <t xml:space="preserve">Affidamento fornitura di n.2 armadi portaborse destinati ad alcuni servizi della Fondazione IRCCS San Gerardo dei Tintori alla Ditta Amerigo Missaglia Sas Di M.Missaglia &amp; C di Vedano Al Lambro (MB) - CUP B52C22000300002 </t>
  </si>
  <si>
    <t>Affidamento fornitura di n. 1 tavolo servitore pranzo per la S.C. Malattie Infettive della Fondazione IRCCS San Gerardo dei Tintori  alla ditta CFS Italia S.r.l. di San Biagio Callalta P.IVA 05096510267 CIG Z803BB1894 CUP B52C22000300002</t>
  </si>
  <si>
    <t>Affidamento fornitura di n. 3 carrelli terapia destinati al servizio M1571 - Diagnostica Senologica della Fondazione IRCCS San Gerardo dei Tintori alla ditta Francehopital Sas Stabile Organizzazione in Zona Industriale, n. 11-  39011 Lana (BZ) P.IVA 02962870214 CUP B54E22000840002</t>
  </si>
  <si>
    <t xml:space="preserve">Affidamento della fornitura di n. 130 sedute operative con braccioli e ruote, tramite portale MEPA,  per vari i servizi della  Fondazione IRCCS San Gerardo dei Tintori – CUP B54E22000840002 </t>
  </si>
  <si>
    <t xml:space="preserve">Affidamento fornitura di n. 2 Carrozzine modello standard occorrenti alla S.C. di Neurologia della Fondazione IRCCS San Gerardo dei Tintori alla ditta Sapio Life  CUP B54E22000840002 </t>
  </si>
  <si>
    <t>Affidamento fornitura di n. 4 tavoli servitore pranzo per alcuni servizi della Fondazione IRCCS San Gerardo dei Tintori  alla ditta CFS Italia S.r.l. di San Biagio Callalta P.IVA 05096510267 CUP B54E22000840002</t>
  </si>
  <si>
    <t>Fabbrica Italiana Scale S.r.l.</t>
  </si>
  <si>
    <t xml:space="preserve">Amerigo Missaglia Sas Di M.Missaglia &amp; C </t>
  </si>
  <si>
    <t>CFS Italia S.r.l.</t>
  </si>
  <si>
    <t>Affidamento della fornitura di n. 2  Tavoli Servitore destinati al Servizio  M1571 - Diagnostica Senologica della Fondazione IRCCS San Gerardo dei Tintori alla Ditta Malvestio S.p.A. di Villanova di Camposampiero (PD) – CUP B54E22000840002</t>
  </si>
  <si>
    <t>Malvestio S.p.A.</t>
  </si>
  <si>
    <t>Richiesta di Offerta per affidamento diretto, ai sensi dell’art. 1 comma 2, lett. a) della Legge n. 120/2020, per fornitura di DOSIMETRI PER NEUTRONI E RADIAZIONE GAMMA.</t>
  </si>
  <si>
    <t xml:space="preserve"> Affidamento fornitura di kit per il dosaggio PAMG-1.</t>
  </si>
  <si>
    <t>TESEO</t>
  </si>
  <si>
    <t>Affidamento fornitura di reagenti per la determinazione quantitativa di procalcitonina con metodica eclia su analizzatori cobas e801(ROCHE DIAGNOSTICS).</t>
  </si>
  <si>
    <t xml:space="preserve">DETERMINAZIONE   DG/ DECRETO  N.° </t>
  </si>
  <si>
    <t xml:space="preserve">DETERMINAZIONE GAC </t>
  </si>
  <si>
    <t>DATA</t>
  </si>
  <si>
    <t>ARCA/CONSIP</t>
  </si>
  <si>
    <t>TITOLO</t>
  </si>
  <si>
    <t>PROVVEDIMENTO</t>
  </si>
  <si>
    <t>N. DELL'ATTO</t>
  </si>
  <si>
    <t>DEL</t>
  </si>
  <si>
    <t>IMPORTO CONTRATTO s/IVA</t>
  </si>
  <si>
    <t>ARIA_2021_054</t>
  </si>
  <si>
    <t>AQ SISTEMI DI SOMMINISTRAZIONE - MICROINFUSORI LOTTO 1 LOTTO 5</t>
  </si>
  <si>
    <t xml:space="preserve">Determinazione DG </t>
  </si>
  <si>
    <t>ARIA_2021_001</t>
  </si>
  <si>
    <t>ABBONAMENTI A PERIODICI, BANCHE DATI E SERVIZI CONNESSI</t>
  </si>
  <si>
    <t>Determinazione GAC</t>
  </si>
  <si>
    <t>ARCA_2017_016</t>
  </si>
  <si>
    <t>PACEMAKER E DEFIBRILLATORI 3 LOTTO 15</t>
  </si>
  <si>
    <t>ARIA_2020_089R</t>
  </si>
  <si>
    <t>MATERIALE DI MEDICAZIONE RINNOVO LOTTO 42</t>
  </si>
  <si>
    <t>ARIA_2021_006</t>
  </si>
  <si>
    <t>ANTISETTICI E DISINFETTANTI LOTTO 118</t>
  </si>
  <si>
    <t>ARIA_2021_129</t>
  </si>
  <si>
    <t>Adesione alla Convenzione ARIA_2021_129 “AQ Test sierologici e molecolari COVID e servizi connessi” - lotto 15  ditta Abbott S.r.l. - CIG 9688984289</t>
  </si>
  <si>
    <t>ARIA_2020_017</t>
  </si>
  <si>
    <t>AUSILI PER DISABILI LOTTI 15-21-49-50</t>
  </si>
  <si>
    <t>Determinazine GAC</t>
  </si>
  <si>
    <t>ARIA_2020_004</t>
  </si>
  <si>
    <t>AGHI E SIRINGHE 3 LOTTO 5</t>
  </si>
  <si>
    <t>AQ SUTURE CHIRURGICHE 2</t>
  </si>
  <si>
    <t>AQ SUTURE CHIRURGICHE 2 LOTTI VARI</t>
  </si>
  <si>
    <t>ARCA_2017_091</t>
  </si>
  <si>
    <t>MATERIALE PER STERILIZZAZIONE 2 - LOTTO 8</t>
  </si>
  <si>
    <t>ARIA_2022_067</t>
  </si>
  <si>
    <t>VACCINI ARIA - PFIEZER - LOTTO 21</t>
  </si>
  <si>
    <t>ARCA_2016_65</t>
  </si>
  <si>
    <t>PROTESI E DISPOSITIVI PER OTORINOLARINGOIATRIA LOTTO 1</t>
  </si>
  <si>
    <t>ARCA_2020_012</t>
  </si>
  <si>
    <t>Arredi Uffici - ARAN WORLD - ARIA_2020_012 - Lotto 1 Arredi vari in legno per uffici a ridotto impatto ambientale Affari Legali e Mac</t>
  </si>
  <si>
    <t xml:space="preserve">Adesione alla convenzione ARCA (Azienda Regionale Centrale Acquisti) oggi ARIA S.p.A. (Azienda Regionale per l’Innovazione e gli Acquisti) per la fornitura di “Arredi per Uffici - ARAN WORLD - ARIA_2020_012 - Lotto 1 - Arredi vari in legno per uffici a ridotto impatto ambientale“ ditta Aran World S.r.l. di Atri (TE) per la Segreteria del Presidente   della Fondazione IRCCS San Gerardo dei Tintori – CIG  ZFA3B3E4D8 E Z853B3E6A5
CUP B52C22000300002
</t>
  </si>
  <si>
    <t>Adesione alla convenzione ARCA (Azienda Regionale Centrale Acquisti) oggi ARIA S.p.A. (Azienda Regionale per l’Innovazione e gli Acquisti) per la fornitura di “Arredi per Uffici - ARAN WORLD - ARIA_2020_012 - Lotto 1 - Arredi vari in legno per uffici a ridotto impatto ambientale“ ditta Aran World S.r.l. di Atri (TE) per il centro di costo M1418 - Neuroradiologia della Fondazione IRCCS San Gerardo dei Tintori –  CIG ZB73BA4DBD - ZB33BA4E9F CUP B52C22000300002</t>
  </si>
  <si>
    <t>29/052023</t>
  </si>
  <si>
    <t>Adesione alla convenzione ARCA (Azienda Regionale Centrale Acquisti) oggi ARIA S.p.A. (Azienda Regionale per l’Innovazione e gli Acquisti) per la fornitura di “Arredi per Uffici - ARAN WORLD - ARIA_2020_012 - Lotto 1 - Arredi vari in legno per uffici a ridotto impatto ambientale“ ditta Aran World S.r.l. di Atri (TE) per alcuni servizi e reparti della Fondazione IRCCS San Gerardo dei Tintori –  CIG Z803BC439F cig Z793BC43B2  CUP B54E22000840002</t>
  </si>
  <si>
    <t>ARIA_2021_130</t>
  </si>
  <si>
    <t>Adesione alla Convenzione ARIA_2021_130R “AQ Test sierologici e molecolari COVID e servizi connessi” - lotto 2 ditta Relab S.r.l. - CIG 9813047E8C</t>
  </si>
  <si>
    <t xml:space="preserve">ARCA_2019_031 </t>
  </si>
  <si>
    <t>Protesi e DM per Oculistica lotto 28</t>
  </si>
  <si>
    <t xml:space="preserve">ARCA_2018_034 </t>
  </si>
  <si>
    <t>Dispositivi per Odontoiatria 3 - Lotto 5</t>
  </si>
  <si>
    <t>Accordo Quadro CONSIP “Dispositivi impiantabili per resincronizzazione cardiaca” - lotto 2 Defibrillatore biventricolare (CRT-D) con funzioni avanzate.</t>
  </si>
  <si>
    <t>Adesione alle convenzioni ARIA per la fornitura di “Farmaci”, “Farmaci Innovativi”, “Farmaci Ospedalieri”, “Farmaci Biosimilari”, “Mezzi di contrasto” e “Vaccini” occorrenti alla Fondazione IRCCS San Gerardo dei Tintori</t>
  </si>
  <si>
    <t>Adesione alle convenzioni ARIA per la fornitura di “Farmaci” e “Farmaci Ospedalieri” occorrenti alla Fondazione IRCCS San Gerardo dei Tintori.</t>
  </si>
  <si>
    <t>Adesione alle convenzioni ARIA per la fornitura di “Farmaci”, “Farmaci Innovativi”, “Farmaci DPC”, “Farmaci Biosimilari”, “Mezzi di contrasto”, “Radiofarmaci” e “Vaccini” occorrenti alla Fondazione IRCCS San Gerardo dei Tintori</t>
  </si>
  <si>
    <t>Adesione alla convenzione ARIA 2021_025.3 per la fornitura di farmaci occorrenti alla Fondazione IRCCS San Gerardo dei Tintori - LOTTI VARI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</si>
</sst>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4" formatCode="_-* #,##0.00\ &quot;€&quot;_-;\-* #,##0.00\ &quot;€&quot;_-;_-* &quot;-&quot;??\ &quot;€&quot;_-;_-@_-"/>
    <numFmt numFmtId="43" formatCode="_-* #,##0.00_-;\-* #,##0.00_-;_-* &quot;-&quot;??_-;_-@_-"/>
    <numFmt numFmtId="164" formatCode="_-&quot;€&quot;\ * #,##0.00_-;\-&quot;€&quot;\ * #,##0.00_-;_-&quot;€&quot;\ * &quot;-&quot;??_-;_-@_-"/>
    <numFmt numFmtId="165" formatCode="_-[$€-410]\ * #,##0.00_-;\-[$€-410]\ * #,##0.00_-;_-[$€-410]\ * &quot;-&quot;??_-;_-@_-"/>
    <numFmt numFmtId="166" formatCode="#,##0.00\ &quot;€&quot;"/>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indexed="10"/>
      <name val="Calibri"/>
      <family val="2"/>
      <scheme val="minor"/>
    </font>
    <font>
      <sz val="10"/>
      <name val="Calibri"/>
      <family val="2"/>
      <scheme val="minor"/>
    </font>
    <font>
      <sz val="10"/>
      <color rgb="FF000000"/>
      <name val="Calibri"/>
      <family val="2"/>
    </font>
    <font>
      <sz val="9"/>
      <color rgb="FF000000"/>
      <name val="Calibri"/>
      <family val="2"/>
    </font>
    <font>
      <sz val="10"/>
      <color rgb="FF000000"/>
      <name val="Calibri"/>
      <family val="2"/>
      <scheme val="minor"/>
    </font>
    <font>
      <sz val="10"/>
      <color theme="1"/>
      <name val="Calibri Light"/>
      <family val="2"/>
      <scheme val="major"/>
    </font>
    <font>
      <sz val="10"/>
      <color rgb="FF000000"/>
      <name val="Calibri"/>
      <family val="2"/>
    </font>
    <font>
      <sz val="8"/>
      <name val="Calibri"/>
      <family val="2"/>
      <scheme val="minor"/>
    </font>
  </fonts>
  <fills count="6">
    <fill>
      <patternFill patternType="none"/>
    </fill>
    <fill>
      <patternFill patternType="gray125"/>
    </fill>
    <fill>
      <patternFill patternType="solid">
        <fgColor theme="0"/>
        <bgColor indexed="31"/>
      </patternFill>
    </fill>
    <fill>
      <patternFill patternType="solid">
        <fgColor theme="0" tint="-4.9989318521683403E-2"/>
        <bgColor indexed="3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66">
    <xf numFmtId="0" fontId="0" fillId="0" borderId="0" xfId="0"/>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66" fontId="5" fillId="2" borderId="1" xfId="2" applyNumberFormat="1" applyFont="1" applyFill="1" applyBorder="1" applyAlignment="1">
      <alignment horizontal="right"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66" fontId="2" fillId="0" borderId="0" xfId="0" applyNumberFormat="1" applyFont="1" applyAlignment="1">
      <alignment horizontal="right" vertical="center" wrapText="1"/>
    </xf>
    <xf numFmtId="14" fontId="2" fillId="0" borderId="0" xfId="0" applyNumberFormat="1" applyFont="1" applyAlignment="1">
      <alignment horizontal="center" vertical="center" wrapText="1"/>
    </xf>
    <xf numFmtId="166" fontId="2" fillId="0" borderId="1" xfId="0" applyNumberFormat="1" applyFont="1" applyBorder="1" applyAlignment="1">
      <alignment horizontal="right" vertical="center" wrapText="1"/>
    </xf>
    <xf numFmtId="44" fontId="7"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166" fontId="6" fillId="0" borderId="1" xfId="0" applyNumberFormat="1" applyFont="1" applyBorder="1" applyAlignment="1">
      <alignment horizontal="right" vertical="center" wrapText="1"/>
    </xf>
    <xf numFmtId="0" fontId="9" fillId="0" borderId="0" xfId="0" applyFont="1"/>
    <xf numFmtId="0" fontId="0" fillId="0" borderId="3" xfId="0" applyBorder="1" applyAlignment="1">
      <alignment wrapText="1"/>
    </xf>
    <xf numFmtId="166" fontId="10" fillId="0" borderId="1" xfId="0" applyNumberFormat="1" applyFont="1" applyBorder="1" applyAlignment="1">
      <alignment horizontal="righ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6" fontId="3" fillId="3" borderId="2" xfId="1" applyNumberFormat="1" applyFont="1" applyFill="1" applyBorder="1" applyAlignment="1" applyProtection="1">
      <alignment horizontal="center" vertical="center" wrapText="1"/>
    </xf>
    <xf numFmtId="165" fontId="3" fillId="3" borderId="2" xfId="1"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2" fillId="0" borderId="3" xfId="0" applyFont="1" applyBorder="1" applyAlignment="1">
      <alignment horizontal="center" wrapText="1"/>
    </xf>
    <xf numFmtId="0" fontId="2" fillId="0" borderId="0" xfId="0" applyFont="1" applyAlignment="1">
      <alignment horizontal="center" wrapText="1"/>
    </xf>
    <xf numFmtId="0" fontId="8" fillId="0" borderId="0" xfId="0" applyFont="1" applyAlignment="1">
      <alignment horizontal="center" wrapText="1"/>
    </xf>
    <xf numFmtId="0" fontId="2" fillId="0" borderId="0" xfId="0" applyFont="1" applyAlignment="1">
      <alignment horizontal="center" vertical="center"/>
    </xf>
    <xf numFmtId="0" fontId="8" fillId="0" borderId="1" xfId="0" applyFont="1" applyBorder="1" applyAlignment="1">
      <alignment horizontal="center" vertical="top"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4" fontId="2" fillId="0" borderId="3" xfId="0" applyNumberFormat="1" applyFont="1" applyBorder="1" applyAlignment="1">
      <alignment horizontal="center" vertical="center" wrapText="1"/>
    </xf>
    <xf numFmtId="166" fontId="2" fillId="0" borderId="3" xfId="0" applyNumberFormat="1" applyFont="1" applyBorder="1" applyAlignment="1">
      <alignment horizontal="right" vertical="center" wrapText="1"/>
    </xf>
    <xf numFmtId="0" fontId="0" fillId="0" borderId="2" xfId="0" applyBorder="1" applyAlignment="1">
      <alignment horizontal="right" vertical="center" wrapText="1"/>
    </xf>
    <xf numFmtId="14" fontId="2" fillId="0" borderId="4"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0" fillId="0" borderId="4" xfId="0" applyNumberFormat="1" applyBorder="1" applyAlignment="1">
      <alignment horizontal="center" vertical="center" wrapText="1"/>
    </xf>
    <xf numFmtId="14" fontId="0" fillId="0" borderId="2" xfId="0" applyNumberForma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7" fontId="5" fillId="4"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5" fillId="0" borderId="0" xfId="0" applyFont="1" applyAlignment="1">
      <alignment horizontal="left" vertical="center" wrapText="1"/>
    </xf>
    <xf numFmtId="7" fontId="5" fillId="0" borderId="0" xfId="0" applyNumberFormat="1" applyFont="1" applyAlignment="1">
      <alignment horizontal="center" vertical="center"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7" fontId="3" fillId="5" borderId="1" xfId="0" applyNumberFormat="1" applyFont="1" applyFill="1" applyBorder="1" applyAlignment="1">
      <alignment horizontal="center" vertical="center" wrapText="1"/>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6"/>
  <sheetViews>
    <sheetView tabSelected="1" zoomScaleNormal="100" workbookViewId="0">
      <pane ySplit="1" topLeftCell="A2" activePane="bottomLeft" state="frozen"/>
      <selection pane="bottomLeft" activeCell="D1" sqref="D1:D1048576"/>
    </sheetView>
  </sheetViews>
  <sheetFormatPr defaultColWidth="9.140625" defaultRowHeight="12.75" x14ac:dyDescent="0.25"/>
  <cols>
    <col min="1" max="1" width="18.42578125" style="7" hidden="1" customWidth="1"/>
    <col min="2" max="2" width="11.85546875" style="7" hidden="1" customWidth="1"/>
    <col min="3" max="3" width="7.5703125" style="7" hidden="1" customWidth="1"/>
    <col min="4" max="4" width="62.42578125" style="7" customWidth="1"/>
    <col min="5" max="5" width="18.140625" style="7" customWidth="1"/>
    <col min="6" max="6" width="15.5703125" style="7" customWidth="1"/>
    <col min="7" max="7" width="10.7109375" style="9" bestFit="1" customWidth="1"/>
    <col min="8" max="8" width="15.28515625" style="8" customWidth="1"/>
    <col min="9" max="9" width="16.7109375" style="7" customWidth="1"/>
    <col min="10" max="16384" width="9.140625" style="7"/>
  </cols>
  <sheetData>
    <row r="1" spans="1:9" s="2" customFormat="1" ht="38.25" x14ac:dyDescent="0.25">
      <c r="A1" s="22" t="s">
        <v>0</v>
      </c>
      <c r="B1" s="22" t="s">
        <v>5</v>
      </c>
      <c r="C1" s="22" t="s">
        <v>4</v>
      </c>
      <c r="D1" s="22" t="s">
        <v>1</v>
      </c>
      <c r="E1" s="22" t="s">
        <v>254</v>
      </c>
      <c r="F1" s="22" t="s">
        <v>255</v>
      </c>
      <c r="G1" s="23" t="s">
        <v>256</v>
      </c>
      <c r="H1" s="24" t="s">
        <v>2</v>
      </c>
      <c r="I1" s="25" t="s">
        <v>3</v>
      </c>
    </row>
    <row r="2" spans="1:9" ht="38.25" x14ac:dyDescent="0.25">
      <c r="A2" s="1">
        <v>1</v>
      </c>
      <c r="B2" s="1"/>
      <c r="C2" s="1"/>
      <c r="D2" s="3" t="s">
        <v>253</v>
      </c>
      <c r="E2" s="3">
        <v>243</v>
      </c>
      <c r="F2" s="3"/>
      <c r="G2" s="4">
        <v>44994</v>
      </c>
      <c r="H2" s="5">
        <v>159600</v>
      </c>
      <c r="I2" s="3" t="s">
        <v>79</v>
      </c>
    </row>
    <row r="3" spans="1:9" ht="25.5" x14ac:dyDescent="0.25">
      <c r="A3" s="1">
        <v>2</v>
      </c>
      <c r="B3" s="1"/>
      <c r="C3" s="1"/>
      <c r="D3" s="1" t="s">
        <v>6</v>
      </c>
      <c r="E3" s="1">
        <v>86</v>
      </c>
      <c r="F3" s="1"/>
      <c r="G3" s="6">
        <v>44965</v>
      </c>
      <c r="H3" s="10">
        <v>129600</v>
      </c>
      <c r="I3" s="1" t="s">
        <v>7</v>
      </c>
    </row>
    <row r="4" spans="1:9" ht="25.5" x14ac:dyDescent="0.25">
      <c r="A4" s="1">
        <v>3</v>
      </c>
      <c r="B4" s="1"/>
      <c r="C4" s="1"/>
      <c r="D4" s="1" t="s">
        <v>8</v>
      </c>
      <c r="E4" s="1">
        <v>112</v>
      </c>
      <c r="F4" s="1"/>
      <c r="G4" s="6">
        <v>44973</v>
      </c>
      <c r="H4" s="10">
        <v>27200</v>
      </c>
      <c r="I4" s="1" t="s">
        <v>9</v>
      </c>
    </row>
    <row r="5" spans="1:9" ht="51" x14ac:dyDescent="0.25">
      <c r="A5" s="1">
        <v>4</v>
      </c>
      <c r="B5" s="1"/>
      <c r="C5" s="1"/>
      <c r="D5" s="1" t="s">
        <v>10</v>
      </c>
      <c r="E5" s="1">
        <v>110</v>
      </c>
      <c r="F5" s="1"/>
      <c r="G5" s="6">
        <v>44973</v>
      </c>
      <c r="H5" s="10">
        <v>355875</v>
      </c>
      <c r="I5" s="1" t="s">
        <v>11</v>
      </c>
    </row>
    <row r="6" spans="1:9" ht="38.25" x14ac:dyDescent="0.25">
      <c r="A6" s="1">
        <v>5</v>
      </c>
      <c r="B6" s="1"/>
      <c r="C6" s="1"/>
      <c r="D6" s="1" t="s">
        <v>12</v>
      </c>
      <c r="E6" s="1">
        <v>111</v>
      </c>
      <c r="F6" s="1"/>
      <c r="G6" s="6">
        <v>44973</v>
      </c>
      <c r="H6" s="10">
        <v>76050</v>
      </c>
      <c r="I6" s="1" t="s">
        <v>13</v>
      </c>
    </row>
    <row r="7" spans="1:9" ht="25.5" x14ac:dyDescent="0.25">
      <c r="A7" s="1">
        <v>6</v>
      </c>
      <c r="B7" s="1"/>
      <c r="C7" s="1"/>
      <c r="D7" s="1" t="s">
        <v>14</v>
      </c>
      <c r="E7" s="1">
        <v>113</v>
      </c>
      <c r="F7" s="1"/>
      <c r="G7" s="6">
        <v>44973</v>
      </c>
      <c r="H7" s="10">
        <v>1440</v>
      </c>
      <c r="I7" s="1" t="s">
        <v>15</v>
      </c>
    </row>
    <row r="8" spans="1:9" ht="51" x14ac:dyDescent="0.25">
      <c r="A8" s="1">
        <v>7</v>
      </c>
      <c r="B8" s="1"/>
      <c r="C8" s="1"/>
      <c r="D8" s="1" t="s">
        <v>16</v>
      </c>
      <c r="E8" s="1"/>
      <c r="F8" s="1">
        <v>15</v>
      </c>
      <c r="G8" s="6">
        <v>44994</v>
      </c>
      <c r="H8" s="10">
        <v>84070.8</v>
      </c>
      <c r="I8" s="1" t="s">
        <v>17</v>
      </c>
    </row>
    <row r="9" spans="1:9" ht="38.25" x14ac:dyDescent="0.25">
      <c r="A9" s="1">
        <v>8</v>
      </c>
      <c r="B9" s="1"/>
      <c r="C9" s="1"/>
      <c r="D9" s="26" t="s">
        <v>21</v>
      </c>
      <c r="E9" s="1">
        <v>165</v>
      </c>
      <c r="F9" s="1"/>
      <c r="G9" s="6">
        <v>44980</v>
      </c>
      <c r="H9" s="11">
        <v>9843</v>
      </c>
      <c r="I9" s="1" t="s">
        <v>22</v>
      </c>
    </row>
    <row r="10" spans="1:9" ht="39" customHeight="1" x14ac:dyDescent="0.25">
      <c r="A10" s="1">
        <v>9</v>
      </c>
      <c r="B10" s="1"/>
      <c r="C10" s="1"/>
      <c r="D10" s="1" t="s">
        <v>18</v>
      </c>
      <c r="E10" s="1">
        <v>166</v>
      </c>
      <c r="F10" s="1"/>
      <c r="G10" s="6">
        <v>44980</v>
      </c>
      <c r="H10" s="11">
        <v>94400</v>
      </c>
      <c r="I10" s="1" t="s">
        <v>19</v>
      </c>
    </row>
    <row r="11" spans="1:9" ht="33" customHeight="1" x14ac:dyDescent="0.25">
      <c r="A11" s="33">
        <v>10</v>
      </c>
      <c r="B11" s="33"/>
      <c r="C11" s="33"/>
      <c r="D11" s="33" t="s">
        <v>23</v>
      </c>
      <c r="E11" s="33">
        <v>164</v>
      </c>
      <c r="F11" s="12"/>
      <c r="G11" s="38">
        <v>44980</v>
      </c>
      <c r="H11" s="39">
        <v>3799157</v>
      </c>
      <c r="I11" s="1" t="s">
        <v>24</v>
      </c>
    </row>
    <row r="12" spans="1:9" ht="42.75" customHeight="1" x14ac:dyDescent="0.25">
      <c r="A12" s="35"/>
      <c r="B12" s="35"/>
      <c r="C12" s="35"/>
      <c r="D12" s="37"/>
      <c r="E12" s="35"/>
      <c r="F12" s="13"/>
      <c r="G12" s="35"/>
      <c r="H12" s="40"/>
      <c r="I12" s="1" t="s">
        <v>25</v>
      </c>
    </row>
    <row r="13" spans="1:9" ht="25.5" x14ac:dyDescent="0.25">
      <c r="A13" s="1">
        <v>11</v>
      </c>
      <c r="B13" s="1"/>
      <c r="C13" s="1"/>
      <c r="D13" s="1" t="s">
        <v>26</v>
      </c>
      <c r="E13" s="1">
        <v>167</v>
      </c>
      <c r="F13" s="1"/>
      <c r="G13" s="6">
        <v>44980</v>
      </c>
      <c r="H13" s="10">
        <v>22950</v>
      </c>
      <c r="I13" s="1" t="s">
        <v>27</v>
      </c>
    </row>
    <row r="14" spans="1:9" ht="25.5" x14ac:dyDescent="0.25">
      <c r="A14" s="1">
        <v>12</v>
      </c>
      <c r="B14" s="1"/>
      <c r="C14" s="1"/>
      <c r="D14" s="1" t="s">
        <v>28</v>
      </c>
      <c r="E14" s="1">
        <v>218</v>
      </c>
      <c r="F14" s="1"/>
      <c r="G14" s="6">
        <v>44988</v>
      </c>
      <c r="H14" s="10">
        <v>13575</v>
      </c>
      <c r="I14" s="1" t="s">
        <v>29</v>
      </c>
    </row>
    <row r="15" spans="1:9" ht="25.5" x14ac:dyDescent="0.25">
      <c r="A15" s="1">
        <v>13</v>
      </c>
      <c r="B15" s="1"/>
      <c r="C15" s="1"/>
      <c r="D15" s="1" t="s">
        <v>30</v>
      </c>
      <c r="E15" s="1"/>
      <c r="F15" s="1">
        <v>1</v>
      </c>
      <c r="G15" s="6">
        <v>44994</v>
      </c>
      <c r="H15" s="10">
        <v>86000</v>
      </c>
      <c r="I15" s="1" t="s">
        <v>31</v>
      </c>
    </row>
    <row r="16" spans="1:9" ht="25.5" x14ac:dyDescent="0.25">
      <c r="A16" s="1">
        <v>14</v>
      </c>
      <c r="B16" s="1"/>
      <c r="C16" s="1"/>
      <c r="D16" s="1" t="s">
        <v>33</v>
      </c>
      <c r="E16" s="1"/>
      <c r="F16" s="1">
        <v>2</v>
      </c>
      <c r="G16" s="6">
        <v>44994</v>
      </c>
      <c r="H16" s="10">
        <v>36270</v>
      </c>
      <c r="I16" s="1" t="s">
        <v>34</v>
      </c>
    </row>
    <row r="17" spans="1:9" ht="25.5" x14ac:dyDescent="0.25">
      <c r="A17" s="1">
        <v>15</v>
      </c>
      <c r="B17" s="1"/>
      <c r="C17" s="1"/>
      <c r="D17" s="1" t="s">
        <v>32</v>
      </c>
      <c r="E17" s="1">
        <v>17</v>
      </c>
      <c r="F17" s="1"/>
      <c r="G17" s="6">
        <v>44994</v>
      </c>
      <c r="H17" s="10">
        <v>24000</v>
      </c>
      <c r="I17" s="1" t="s">
        <v>35</v>
      </c>
    </row>
    <row r="18" spans="1:9" ht="38.25" x14ac:dyDescent="0.25">
      <c r="A18" s="1">
        <v>16</v>
      </c>
      <c r="B18" s="1"/>
      <c r="C18" s="1"/>
      <c r="D18" s="1" t="s">
        <v>36</v>
      </c>
      <c r="E18" s="1"/>
      <c r="F18" s="1">
        <v>3</v>
      </c>
      <c r="G18" s="6">
        <v>44994</v>
      </c>
      <c r="H18" s="14">
        <v>2900</v>
      </c>
      <c r="I18" s="1" t="s">
        <v>37</v>
      </c>
    </row>
    <row r="19" spans="1:9" ht="38.25" x14ac:dyDescent="0.25">
      <c r="A19" s="1">
        <v>17</v>
      </c>
      <c r="B19" s="1"/>
      <c r="C19" s="1"/>
      <c r="D19" s="26" t="s">
        <v>38</v>
      </c>
      <c r="E19" s="1"/>
      <c r="F19" s="1">
        <v>6</v>
      </c>
      <c r="G19" s="6">
        <v>44994</v>
      </c>
      <c r="H19" s="14">
        <v>178.5</v>
      </c>
      <c r="I19" s="1" t="s">
        <v>49</v>
      </c>
    </row>
    <row r="20" spans="1:9" ht="51" x14ac:dyDescent="0.25">
      <c r="A20" s="1">
        <v>18</v>
      </c>
      <c r="B20" s="1"/>
      <c r="C20" s="1"/>
      <c r="D20" s="26" t="s">
        <v>39</v>
      </c>
      <c r="E20" s="1"/>
      <c r="F20" s="1">
        <v>7</v>
      </c>
      <c r="G20" s="6">
        <v>44994</v>
      </c>
      <c r="H20" s="14">
        <v>197</v>
      </c>
      <c r="I20" s="1" t="s">
        <v>48</v>
      </c>
    </row>
    <row r="21" spans="1:9" ht="38.25" x14ac:dyDescent="0.25">
      <c r="A21" s="1">
        <v>19</v>
      </c>
      <c r="B21" s="1"/>
      <c r="C21" s="1"/>
      <c r="D21" s="26" t="s">
        <v>40</v>
      </c>
      <c r="E21" s="1"/>
      <c r="F21" s="1">
        <v>8</v>
      </c>
      <c r="G21" s="6">
        <v>44994</v>
      </c>
      <c r="H21" s="14">
        <v>1752</v>
      </c>
      <c r="I21" s="1" t="s">
        <v>47</v>
      </c>
    </row>
    <row r="22" spans="1:9" ht="38.25" x14ac:dyDescent="0.25">
      <c r="A22" s="1">
        <v>20</v>
      </c>
      <c r="B22" s="1"/>
      <c r="C22" s="1"/>
      <c r="D22" s="26" t="s">
        <v>41</v>
      </c>
      <c r="E22" s="1"/>
      <c r="F22" s="1">
        <v>9</v>
      </c>
      <c r="G22" s="6">
        <v>44994</v>
      </c>
      <c r="H22" s="14">
        <v>195.72</v>
      </c>
      <c r="I22" s="1" t="s">
        <v>51</v>
      </c>
    </row>
    <row r="23" spans="1:9" ht="51" x14ac:dyDescent="0.25">
      <c r="A23" s="1">
        <f>A22+1</f>
        <v>21</v>
      </c>
      <c r="B23" s="1"/>
      <c r="C23" s="1"/>
      <c r="D23" s="26" t="s">
        <v>42</v>
      </c>
      <c r="E23" s="1"/>
      <c r="F23" s="1">
        <v>10</v>
      </c>
      <c r="G23" s="6"/>
      <c r="H23" s="14">
        <v>824.55</v>
      </c>
      <c r="I23" s="1" t="s">
        <v>49</v>
      </c>
    </row>
    <row r="24" spans="1:9" ht="38.25" x14ac:dyDescent="0.25">
      <c r="A24" s="1">
        <f t="shared" ref="A24:A27" si="0">A23+1</f>
        <v>22</v>
      </c>
      <c r="B24" s="1"/>
      <c r="C24" s="1"/>
      <c r="D24" s="26" t="s">
        <v>43</v>
      </c>
      <c r="E24" s="1"/>
      <c r="F24" s="1">
        <v>11</v>
      </c>
      <c r="G24" s="6"/>
      <c r="H24" s="14">
        <v>335.7</v>
      </c>
      <c r="I24" s="1" t="s">
        <v>50</v>
      </c>
    </row>
    <row r="25" spans="1:9" ht="38.25" x14ac:dyDescent="0.25">
      <c r="A25" s="1">
        <f t="shared" si="0"/>
        <v>23</v>
      </c>
      <c r="B25" s="1"/>
      <c r="C25" s="1"/>
      <c r="D25" s="26" t="s">
        <v>44</v>
      </c>
      <c r="E25" s="1"/>
      <c r="F25" s="1">
        <v>12</v>
      </c>
      <c r="G25" s="6"/>
      <c r="H25" s="14">
        <v>978.6</v>
      </c>
      <c r="I25" s="1" t="s">
        <v>51</v>
      </c>
    </row>
    <row r="26" spans="1:9" ht="63.75" x14ac:dyDescent="0.25">
      <c r="A26" s="1">
        <f t="shared" si="0"/>
        <v>24</v>
      </c>
      <c r="B26" s="1"/>
      <c r="C26" s="1"/>
      <c r="D26" s="26" t="s">
        <v>45</v>
      </c>
      <c r="E26" s="1"/>
      <c r="F26" s="1">
        <v>13</v>
      </c>
      <c r="G26" s="6"/>
      <c r="H26" s="14">
        <v>348</v>
      </c>
      <c r="I26" s="1" t="s">
        <v>48</v>
      </c>
    </row>
    <row r="27" spans="1:9" ht="38.25" x14ac:dyDescent="0.25">
      <c r="A27" s="1">
        <f t="shared" si="0"/>
        <v>25</v>
      </c>
      <c r="B27" s="1"/>
      <c r="C27" s="1"/>
      <c r="D27" s="26" t="s">
        <v>46</v>
      </c>
      <c r="E27" s="1"/>
      <c r="F27" s="1">
        <v>14</v>
      </c>
      <c r="G27" s="6"/>
      <c r="H27" s="14">
        <v>292</v>
      </c>
      <c r="I27" s="1" t="s">
        <v>52</v>
      </c>
    </row>
    <row r="28" spans="1:9" ht="38.25" x14ac:dyDescent="0.25">
      <c r="A28" s="1">
        <v>26</v>
      </c>
      <c r="B28" s="1"/>
      <c r="C28" s="1"/>
      <c r="D28" s="26" t="s">
        <v>53</v>
      </c>
      <c r="E28" s="1"/>
      <c r="F28" s="1">
        <v>19</v>
      </c>
      <c r="G28" s="6">
        <v>45001</v>
      </c>
      <c r="H28" s="14">
        <v>5344</v>
      </c>
      <c r="I28" s="1" t="s">
        <v>54</v>
      </c>
    </row>
    <row r="29" spans="1:9" ht="49.5" customHeight="1" x14ac:dyDescent="0.25">
      <c r="A29" s="1">
        <v>27</v>
      </c>
      <c r="B29" s="1"/>
      <c r="C29" s="1"/>
      <c r="D29" s="26" t="s">
        <v>55</v>
      </c>
      <c r="E29" s="1"/>
      <c r="F29" s="1">
        <v>20</v>
      </c>
      <c r="G29" s="6">
        <v>45001</v>
      </c>
      <c r="H29" s="14">
        <v>13002</v>
      </c>
      <c r="I29" s="1" t="s">
        <v>56</v>
      </c>
    </row>
    <row r="30" spans="1:9" ht="32.25" customHeight="1" x14ac:dyDescent="0.25">
      <c r="A30" s="1">
        <v>28</v>
      </c>
      <c r="B30" s="1"/>
      <c r="C30" s="1"/>
      <c r="D30" s="26" t="s">
        <v>57</v>
      </c>
      <c r="E30" s="1"/>
      <c r="F30" s="1">
        <v>21</v>
      </c>
      <c r="G30" s="6">
        <v>45001</v>
      </c>
      <c r="H30" s="10">
        <v>24980</v>
      </c>
      <c r="I30" s="1" t="s">
        <v>58</v>
      </c>
    </row>
    <row r="31" spans="1:9" ht="51" x14ac:dyDescent="0.25">
      <c r="A31" s="1">
        <v>29</v>
      </c>
      <c r="B31" s="1"/>
      <c r="C31" s="1"/>
      <c r="D31" s="1" t="s">
        <v>59</v>
      </c>
      <c r="E31" s="1"/>
      <c r="F31" s="1">
        <v>5</v>
      </c>
      <c r="G31" s="6">
        <v>44994</v>
      </c>
      <c r="H31" s="10">
        <v>108000</v>
      </c>
      <c r="I31" s="1" t="s">
        <v>60</v>
      </c>
    </row>
    <row r="32" spans="1:9" ht="37.5" customHeight="1" x14ac:dyDescent="0.25">
      <c r="A32" s="1">
        <v>30</v>
      </c>
      <c r="B32" s="1"/>
      <c r="C32" s="1"/>
      <c r="D32" s="1" t="s">
        <v>61</v>
      </c>
      <c r="E32" s="1"/>
      <c r="F32" s="1">
        <v>4</v>
      </c>
      <c r="G32" s="6">
        <v>44994</v>
      </c>
      <c r="H32" s="10">
        <v>52394.13</v>
      </c>
      <c r="I32" s="1" t="s">
        <v>62</v>
      </c>
    </row>
    <row r="33" spans="1:9" ht="25.5" x14ac:dyDescent="0.2">
      <c r="A33" s="1">
        <v>31</v>
      </c>
      <c r="B33" s="1"/>
      <c r="C33" s="1"/>
      <c r="D33" s="27" t="s">
        <v>63</v>
      </c>
      <c r="E33" s="1"/>
      <c r="F33" s="1">
        <v>22</v>
      </c>
      <c r="G33" s="6">
        <v>45001</v>
      </c>
      <c r="H33" s="10">
        <v>36600</v>
      </c>
      <c r="I33" s="15" t="s">
        <v>64</v>
      </c>
    </row>
    <row r="34" spans="1:9" ht="25.5" x14ac:dyDescent="0.25">
      <c r="A34" s="1">
        <v>32</v>
      </c>
      <c r="B34" s="1"/>
      <c r="C34" s="1"/>
      <c r="D34" s="26" t="s">
        <v>65</v>
      </c>
      <c r="E34" s="1"/>
      <c r="F34" s="1">
        <v>23</v>
      </c>
      <c r="G34" s="6">
        <v>45001</v>
      </c>
      <c r="H34" s="10">
        <f>65495.8/1.22</f>
        <v>53685.081967213118</v>
      </c>
      <c r="I34" s="1" t="s">
        <v>13</v>
      </c>
    </row>
    <row r="35" spans="1:9" ht="38.25" x14ac:dyDescent="0.25">
      <c r="A35" s="1">
        <v>33</v>
      </c>
      <c r="B35" s="1"/>
      <c r="C35" s="1"/>
      <c r="D35" s="26" t="s">
        <v>66</v>
      </c>
      <c r="E35" s="1"/>
      <c r="F35" s="1">
        <v>24</v>
      </c>
      <c r="G35" s="6">
        <v>45001</v>
      </c>
      <c r="H35" s="10">
        <f>12444/1.22</f>
        <v>10200</v>
      </c>
      <c r="I35" s="1" t="s">
        <v>67</v>
      </c>
    </row>
    <row r="36" spans="1:9" ht="38.25" x14ac:dyDescent="0.25">
      <c r="A36" s="1">
        <v>34</v>
      </c>
      <c r="B36" s="1"/>
      <c r="C36" s="1"/>
      <c r="D36" s="26" t="s">
        <v>68</v>
      </c>
      <c r="E36" s="1"/>
      <c r="F36" s="1">
        <v>25</v>
      </c>
      <c r="G36" s="6">
        <v>45001</v>
      </c>
      <c r="H36" s="10">
        <v>75000</v>
      </c>
      <c r="I36" s="1" t="s">
        <v>69</v>
      </c>
    </row>
    <row r="37" spans="1:9" ht="25.5" x14ac:dyDescent="0.25">
      <c r="A37" s="1">
        <v>36</v>
      </c>
      <c r="B37" s="1"/>
      <c r="C37" s="1"/>
      <c r="D37" s="26" t="s">
        <v>70</v>
      </c>
      <c r="E37" s="1"/>
      <c r="F37" s="1">
        <v>26</v>
      </c>
      <c r="G37" s="6">
        <v>45001</v>
      </c>
      <c r="H37" s="10">
        <v>8156.7</v>
      </c>
      <c r="I37" s="1" t="s">
        <v>71</v>
      </c>
    </row>
    <row r="38" spans="1:9" ht="38.25" x14ac:dyDescent="0.25">
      <c r="A38" s="1">
        <v>37</v>
      </c>
      <c r="B38" s="1"/>
      <c r="C38" s="1"/>
      <c r="D38" s="26" t="s">
        <v>72</v>
      </c>
      <c r="E38" s="1"/>
      <c r="F38" s="1">
        <v>28</v>
      </c>
      <c r="G38" s="6">
        <v>45001</v>
      </c>
      <c r="H38" s="10">
        <v>48282.3</v>
      </c>
      <c r="I38" s="1" t="s">
        <v>73</v>
      </c>
    </row>
    <row r="39" spans="1:9" ht="51" x14ac:dyDescent="0.25">
      <c r="A39" s="1">
        <v>38</v>
      </c>
      <c r="B39" s="1"/>
      <c r="C39" s="1"/>
      <c r="D39" s="26" t="s">
        <v>74</v>
      </c>
      <c r="E39" s="1"/>
      <c r="F39" s="1">
        <v>29</v>
      </c>
      <c r="G39" s="6">
        <v>45001</v>
      </c>
      <c r="H39" s="10">
        <v>77270</v>
      </c>
      <c r="I39" s="1" t="s">
        <v>13</v>
      </c>
    </row>
    <row r="40" spans="1:9" ht="38.25" x14ac:dyDescent="0.25">
      <c r="A40" s="1" t="s">
        <v>75</v>
      </c>
      <c r="B40" s="1"/>
      <c r="C40" s="1"/>
      <c r="D40" s="1" t="s">
        <v>76</v>
      </c>
      <c r="E40" s="1"/>
      <c r="F40" s="1">
        <v>18</v>
      </c>
      <c r="G40" s="6">
        <v>44995</v>
      </c>
      <c r="H40" s="10">
        <v>138500</v>
      </c>
      <c r="I40" s="1" t="s">
        <v>77</v>
      </c>
    </row>
    <row r="41" spans="1:9" ht="25.5" x14ac:dyDescent="0.25">
      <c r="A41" s="1">
        <v>39</v>
      </c>
      <c r="B41" s="1"/>
      <c r="C41" s="1"/>
      <c r="D41" s="1" t="s">
        <v>78</v>
      </c>
      <c r="E41" s="1"/>
      <c r="F41" s="1">
        <v>30</v>
      </c>
      <c r="G41" s="6">
        <v>45001</v>
      </c>
      <c r="H41" s="10">
        <v>4900</v>
      </c>
      <c r="I41" s="1" t="s">
        <v>64</v>
      </c>
    </row>
    <row r="42" spans="1:9" ht="25.5" x14ac:dyDescent="0.25">
      <c r="A42" s="1">
        <v>40</v>
      </c>
      <c r="B42" s="1"/>
      <c r="C42" s="1"/>
      <c r="D42" s="1" t="s">
        <v>80</v>
      </c>
      <c r="E42" s="1"/>
      <c r="F42" s="1">
        <v>31</v>
      </c>
      <c r="G42" s="6">
        <v>45008</v>
      </c>
      <c r="H42" s="10">
        <v>6075.09</v>
      </c>
      <c r="I42" s="1" t="s">
        <v>81</v>
      </c>
    </row>
    <row r="43" spans="1:9" ht="51" x14ac:dyDescent="0.2">
      <c r="A43" s="1">
        <f>A42+1</f>
        <v>41</v>
      </c>
      <c r="B43" s="1"/>
      <c r="C43" s="1"/>
      <c r="D43" s="28" t="s">
        <v>82</v>
      </c>
      <c r="E43" s="1"/>
      <c r="F43" s="1">
        <v>32</v>
      </c>
      <c r="G43" s="6">
        <v>45008</v>
      </c>
      <c r="H43" s="17">
        <v>2749.6</v>
      </c>
      <c r="I43" s="1" t="s">
        <v>85</v>
      </c>
    </row>
    <row r="44" spans="1:9" ht="38.25" x14ac:dyDescent="0.2">
      <c r="A44" s="1">
        <f t="shared" ref="A44:A55" si="1">A43+1</f>
        <v>42</v>
      </c>
      <c r="B44" s="1"/>
      <c r="C44" s="1"/>
      <c r="D44" s="28" t="s">
        <v>83</v>
      </c>
      <c r="E44" s="1"/>
      <c r="F44" s="1">
        <v>33</v>
      </c>
      <c r="G44" s="6">
        <v>45008</v>
      </c>
      <c r="H44" s="17">
        <v>322</v>
      </c>
      <c r="I44" s="1" t="s">
        <v>86</v>
      </c>
    </row>
    <row r="45" spans="1:9" ht="38.25" x14ac:dyDescent="0.25">
      <c r="A45" s="1">
        <f t="shared" si="1"/>
        <v>43</v>
      </c>
      <c r="B45" s="1"/>
      <c r="C45" s="1"/>
      <c r="D45" s="26" t="s">
        <v>84</v>
      </c>
      <c r="E45" s="1"/>
      <c r="F45" s="1">
        <v>34</v>
      </c>
      <c r="G45" s="6">
        <v>45008</v>
      </c>
      <c r="H45" s="17">
        <v>60</v>
      </c>
      <c r="I45" s="1" t="s">
        <v>86</v>
      </c>
    </row>
    <row r="46" spans="1:9" ht="63.75" x14ac:dyDescent="0.25">
      <c r="A46" s="1">
        <f t="shared" si="1"/>
        <v>44</v>
      </c>
      <c r="B46" s="1"/>
      <c r="C46" s="1"/>
      <c r="D46" s="26" t="s">
        <v>87</v>
      </c>
      <c r="E46" s="1"/>
      <c r="F46" s="1">
        <v>35</v>
      </c>
      <c r="G46" s="6">
        <v>45008</v>
      </c>
      <c r="H46" s="10">
        <v>68250</v>
      </c>
      <c r="I46" s="1" t="s">
        <v>88</v>
      </c>
    </row>
    <row r="47" spans="1:9" ht="51" x14ac:dyDescent="0.25">
      <c r="A47" s="1">
        <f t="shared" si="1"/>
        <v>45</v>
      </c>
      <c r="B47" s="1"/>
      <c r="C47" s="1"/>
      <c r="D47" s="26" t="s">
        <v>89</v>
      </c>
      <c r="E47" s="1"/>
      <c r="F47" s="1">
        <v>39</v>
      </c>
      <c r="G47" s="6">
        <v>45008</v>
      </c>
      <c r="H47" s="14">
        <v>990</v>
      </c>
      <c r="I47" s="1" t="s">
        <v>91</v>
      </c>
    </row>
    <row r="48" spans="1:9" ht="63.75" x14ac:dyDescent="0.25">
      <c r="A48" s="1">
        <f t="shared" si="1"/>
        <v>46</v>
      </c>
      <c r="B48" s="1"/>
      <c r="C48" s="1"/>
      <c r="D48" s="26" t="s">
        <v>90</v>
      </c>
      <c r="E48" s="1"/>
      <c r="F48" s="1">
        <v>40</v>
      </c>
      <c r="G48" s="6">
        <v>45008</v>
      </c>
      <c r="H48" s="14">
        <v>392.5</v>
      </c>
      <c r="I48" s="1" t="s">
        <v>48</v>
      </c>
    </row>
    <row r="49" spans="1:9" ht="48.75" customHeight="1" x14ac:dyDescent="0.25">
      <c r="A49" s="1">
        <f t="shared" si="1"/>
        <v>47</v>
      </c>
      <c r="B49" s="1"/>
      <c r="C49" s="1"/>
      <c r="D49" s="1" t="s">
        <v>92</v>
      </c>
      <c r="E49" s="1"/>
      <c r="F49" s="1">
        <v>41</v>
      </c>
      <c r="G49" s="6">
        <v>45015</v>
      </c>
      <c r="H49" s="10">
        <v>13500</v>
      </c>
      <c r="I49" s="1" t="s">
        <v>93</v>
      </c>
    </row>
    <row r="50" spans="1:9" ht="25.5" x14ac:dyDescent="0.25">
      <c r="A50" s="1">
        <f t="shared" si="1"/>
        <v>48</v>
      </c>
      <c r="B50" s="1"/>
      <c r="C50" s="1"/>
      <c r="D50" s="1" t="s">
        <v>94</v>
      </c>
      <c r="E50" s="1">
        <v>221</v>
      </c>
      <c r="F50" s="1"/>
      <c r="G50" s="6">
        <v>44988</v>
      </c>
      <c r="H50" s="10">
        <v>127862</v>
      </c>
      <c r="I50" s="1" t="s">
        <v>11</v>
      </c>
    </row>
    <row r="51" spans="1:9" ht="38.25" x14ac:dyDescent="0.2">
      <c r="A51" s="1">
        <f t="shared" si="1"/>
        <v>49</v>
      </c>
      <c r="B51" s="1"/>
      <c r="C51" s="1"/>
      <c r="D51" s="29" t="s">
        <v>96</v>
      </c>
      <c r="E51" s="1">
        <v>294</v>
      </c>
      <c r="F51" s="1"/>
      <c r="G51" s="6">
        <v>45008</v>
      </c>
      <c r="H51" s="10">
        <v>238383</v>
      </c>
      <c r="I51" s="1" t="s">
        <v>95</v>
      </c>
    </row>
    <row r="52" spans="1:9" ht="38.25" x14ac:dyDescent="0.25">
      <c r="A52" s="1">
        <f t="shared" si="1"/>
        <v>50</v>
      </c>
      <c r="B52" s="1"/>
      <c r="C52" s="1"/>
      <c r="D52" s="1" t="s">
        <v>97</v>
      </c>
      <c r="E52" s="1"/>
      <c r="F52" s="1">
        <v>42</v>
      </c>
      <c r="G52" s="6">
        <v>45015</v>
      </c>
      <c r="H52" s="10">
        <v>18000</v>
      </c>
      <c r="I52" s="1" t="s">
        <v>98</v>
      </c>
    </row>
    <row r="53" spans="1:9" ht="51" x14ac:dyDescent="0.25">
      <c r="A53" s="1">
        <f t="shared" si="1"/>
        <v>51</v>
      </c>
      <c r="B53" s="1" t="s">
        <v>99</v>
      </c>
      <c r="C53" s="1"/>
      <c r="D53" s="1" t="s">
        <v>100</v>
      </c>
      <c r="E53" s="1"/>
      <c r="F53" s="1">
        <v>43</v>
      </c>
      <c r="G53" s="6">
        <v>45015</v>
      </c>
      <c r="H53" s="10">
        <v>27291</v>
      </c>
      <c r="I53" s="1" t="s">
        <v>101</v>
      </c>
    </row>
    <row r="54" spans="1:9" ht="38.25" x14ac:dyDescent="0.25">
      <c r="A54" s="1">
        <f t="shared" si="1"/>
        <v>52</v>
      </c>
      <c r="B54" s="1" t="s">
        <v>102</v>
      </c>
      <c r="C54" s="1"/>
      <c r="D54" s="1" t="s">
        <v>103</v>
      </c>
      <c r="E54" s="1"/>
      <c r="F54" s="1">
        <v>45</v>
      </c>
      <c r="G54" s="6">
        <v>45015</v>
      </c>
      <c r="H54" s="10">
        <v>132340</v>
      </c>
      <c r="I54" s="1" t="s">
        <v>104</v>
      </c>
    </row>
    <row r="55" spans="1:9" ht="25.5" x14ac:dyDescent="0.2">
      <c r="A55" s="1">
        <f t="shared" si="1"/>
        <v>53</v>
      </c>
      <c r="B55" s="1"/>
      <c r="C55" s="1"/>
      <c r="D55" s="30" t="s">
        <v>105</v>
      </c>
      <c r="E55" s="1"/>
      <c r="F55" s="1">
        <v>47</v>
      </c>
      <c r="G55" s="6">
        <v>45015</v>
      </c>
      <c r="H55" s="10">
        <v>116850</v>
      </c>
      <c r="I55" s="1" t="s">
        <v>106</v>
      </c>
    </row>
    <row r="56" spans="1:9" ht="63.75" x14ac:dyDescent="0.25">
      <c r="A56" s="1" t="s">
        <v>107</v>
      </c>
      <c r="B56" s="1" t="s">
        <v>99</v>
      </c>
      <c r="C56" s="1"/>
      <c r="D56" s="1" t="s">
        <v>108</v>
      </c>
      <c r="E56" s="1">
        <v>222</v>
      </c>
      <c r="F56" s="1"/>
      <c r="G56" s="6"/>
      <c r="H56" s="10"/>
      <c r="I56" s="1"/>
    </row>
    <row r="57" spans="1:9" ht="51" x14ac:dyDescent="0.25">
      <c r="A57" s="1" t="s">
        <v>109</v>
      </c>
      <c r="B57" s="1" t="s">
        <v>99</v>
      </c>
      <c r="C57" s="1"/>
      <c r="D57" s="1" t="s">
        <v>110</v>
      </c>
      <c r="E57" s="1"/>
      <c r="F57" s="1">
        <v>27</v>
      </c>
      <c r="G57" s="6"/>
      <c r="H57" s="10"/>
      <c r="I57" s="1"/>
    </row>
    <row r="58" spans="1:9" ht="25.5" x14ac:dyDescent="0.25">
      <c r="A58" s="1">
        <v>54</v>
      </c>
      <c r="B58" s="1"/>
      <c r="C58" s="1"/>
      <c r="D58" s="1" t="s">
        <v>113</v>
      </c>
      <c r="E58" s="1"/>
      <c r="F58" s="1">
        <v>52</v>
      </c>
      <c r="G58" s="6">
        <v>45022</v>
      </c>
      <c r="H58" s="10">
        <v>92000</v>
      </c>
      <c r="I58" s="1" t="s">
        <v>56</v>
      </c>
    </row>
    <row r="59" spans="1:9" ht="38.25" x14ac:dyDescent="0.25">
      <c r="A59" s="1">
        <v>55</v>
      </c>
      <c r="B59" s="1"/>
      <c r="C59" s="1"/>
      <c r="D59" s="7" t="s">
        <v>111</v>
      </c>
      <c r="E59" s="18"/>
      <c r="F59" s="18">
        <v>53</v>
      </c>
      <c r="G59" s="19">
        <v>45022</v>
      </c>
      <c r="H59" s="10">
        <v>26000</v>
      </c>
      <c r="I59" s="1" t="s">
        <v>112</v>
      </c>
    </row>
    <row r="60" spans="1:9" ht="12.75" customHeight="1" x14ac:dyDescent="0.25">
      <c r="A60" s="33">
        <v>56</v>
      </c>
      <c r="B60" s="33" t="s">
        <v>99</v>
      </c>
      <c r="C60" s="33"/>
      <c r="D60" s="33" t="s">
        <v>114</v>
      </c>
      <c r="E60" s="33"/>
      <c r="F60" s="33">
        <v>54</v>
      </c>
      <c r="G60" s="38">
        <v>45022</v>
      </c>
      <c r="H60" s="10">
        <v>14840</v>
      </c>
      <c r="I60" s="1" t="s">
        <v>115</v>
      </c>
    </row>
    <row r="61" spans="1:9" x14ac:dyDescent="0.25">
      <c r="A61" s="36"/>
      <c r="B61" s="36"/>
      <c r="C61" s="36"/>
      <c r="D61" s="36"/>
      <c r="E61" s="36"/>
      <c r="F61" s="36"/>
      <c r="G61" s="41"/>
      <c r="H61" s="10">
        <v>60041.2</v>
      </c>
      <c r="I61" s="1" t="s">
        <v>116</v>
      </c>
    </row>
    <row r="62" spans="1:9" x14ac:dyDescent="0.25">
      <c r="A62" s="36"/>
      <c r="B62" s="36"/>
      <c r="C62" s="36"/>
      <c r="D62" s="36"/>
      <c r="E62" s="36"/>
      <c r="F62" s="36"/>
      <c r="G62" s="41"/>
      <c r="H62" s="10">
        <f>10680+2796</f>
        <v>13476</v>
      </c>
      <c r="I62" s="1" t="s">
        <v>101</v>
      </c>
    </row>
    <row r="63" spans="1:9" x14ac:dyDescent="0.25">
      <c r="A63" s="37"/>
      <c r="B63" s="37"/>
      <c r="C63" s="37"/>
      <c r="D63" s="37"/>
      <c r="E63" s="37"/>
      <c r="F63" s="37"/>
      <c r="G63" s="42"/>
      <c r="H63" s="10">
        <v>38577.599999999999</v>
      </c>
      <c r="I63" s="1" t="s">
        <v>117</v>
      </c>
    </row>
    <row r="64" spans="1:9" ht="38.25" x14ac:dyDescent="0.25">
      <c r="A64" s="1">
        <v>57</v>
      </c>
      <c r="B64" s="1"/>
      <c r="C64" s="1"/>
      <c r="D64" s="1" t="s">
        <v>118</v>
      </c>
      <c r="E64" s="1"/>
      <c r="F64" s="1">
        <v>55</v>
      </c>
      <c r="G64" s="6">
        <v>45022</v>
      </c>
      <c r="H64" s="10">
        <v>11400</v>
      </c>
      <c r="I64" s="1" t="s">
        <v>119</v>
      </c>
    </row>
    <row r="65" spans="1:9" ht="38.25" x14ac:dyDescent="0.25">
      <c r="A65" s="1">
        <v>58</v>
      </c>
      <c r="B65" s="1"/>
      <c r="C65" s="1"/>
      <c r="D65" s="1" t="s">
        <v>120</v>
      </c>
      <c r="E65" s="1"/>
      <c r="F65" s="1">
        <v>56</v>
      </c>
      <c r="G65" s="6">
        <v>45022</v>
      </c>
      <c r="H65" s="10">
        <v>46980</v>
      </c>
      <c r="I65" s="1" t="s">
        <v>121</v>
      </c>
    </row>
    <row r="66" spans="1:9" ht="51" x14ac:dyDescent="0.25">
      <c r="A66" s="1">
        <v>59</v>
      </c>
      <c r="B66" s="1"/>
      <c r="C66" s="1"/>
      <c r="D66" s="1" t="s">
        <v>122</v>
      </c>
      <c r="E66" s="1">
        <v>119</v>
      </c>
      <c r="F66" s="1"/>
      <c r="G66" s="6">
        <v>45065</v>
      </c>
      <c r="H66" s="10">
        <v>256785</v>
      </c>
      <c r="I66" s="1" t="s">
        <v>215</v>
      </c>
    </row>
    <row r="67" spans="1:9" ht="38.25" x14ac:dyDescent="0.25">
      <c r="A67" s="1">
        <v>60</v>
      </c>
      <c r="B67" s="1"/>
      <c r="C67" s="1"/>
      <c r="D67" s="1" t="s">
        <v>250</v>
      </c>
      <c r="E67" s="1"/>
      <c r="F67" s="1"/>
      <c r="G67" s="6"/>
      <c r="H67" s="10"/>
      <c r="I67" s="1"/>
    </row>
    <row r="68" spans="1:9" ht="51" x14ac:dyDescent="0.25">
      <c r="A68" s="1">
        <v>61</v>
      </c>
      <c r="B68" s="1"/>
      <c r="C68" s="1"/>
      <c r="D68" s="1" t="s">
        <v>126</v>
      </c>
      <c r="E68" s="1"/>
      <c r="F68" s="1">
        <v>44</v>
      </c>
      <c r="G68" s="6">
        <v>45015</v>
      </c>
      <c r="H68" s="10">
        <v>700</v>
      </c>
      <c r="I68" s="1" t="s">
        <v>127</v>
      </c>
    </row>
    <row r="69" spans="1:9" ht="51" x14ac:dyDescent="0.25">
      <c r="A69" s="1">
        <f>A68+1</f>
        <v>62</v>
      </c>
      <c r="B69" s="1"/>
      <c r="C69" s="1"/>
      <c r="D69" s="1" t="s">
        <v>125</v>
      </c>
      <c r="E69" s="1"/>
      <c r="F69" s="1">
        <v>49</v>
      </c>
      <c r="G69" s="6">
        <v>45022</v>
      </c>
      <c r="H69" s="10">
        <v>654</v>
      </c>
      <c r="I69" s="1" t="s">
        <v>123</v>
      </c>
    </row>
    <row r="70" spans="1:9" ht="25.5" x14ac:dyDescent="0.25">
      <c r="A70" s="1">
        <f t="shared" ref="A70:A75" si="2">A69+1</f>
        <v>63</v>
      </c>
      <c r="B70" s="1"/>
      <c r="C70" s="1"/>
      <c r="D70" s="1" t="s">
        <v>124</v>
      </c>
      <c r="E70" s="1"/>
      <c r="F70" s="1">
        <v>50</v>
      </c>
      <c r="G70" s="6">
        <v>45022</v>
      </c>
      <c r="H70" s="10">
        <v>178.5</v>
      </c>
      <c r="I70" s="1" t="s">
        <v>49</v>
      </c>
    </row>
    <row r="71" spans="1:9" ht="51" x14ac:dyDescent="0.25">
      <c r="A71" s="1">
        <f t="shared" si="2"/>
        <v>64</v>
      </c>
      <c r="B71" s="1"/>
      <c r="C71" s="1"/>
      <c r="D71" s="1" t="s">
        <v>128</v>
      </c>
      <c r="E71" s="1"/>
      <c r="F71" s="1">
        <v>51</v>
      </c>
      <c r="G71" s="6">
        <v>45022</v>
      </c>
      <c r="H71" s="10">
        <v>7885.5</v>
      </c>
      <c r="I71" s="1" t="s">
        <v>123</v>
      </c>
    </row>
    <row r="72" spans="1:9" ht="63.75" x14ac:dyDescent="0.25">
      <c r="A72" s="1">
        <f t="shared" si="2"/>
        <v>65</v>
      </c>
      <c r="B72" s="1"/>
      <c r="C72" s="1"/>
      <c r="D72" s="26" t="s">
        <v>129</v>
      </c>
      <c r="E72" s="14"/>
      <c r="F72" s="20">
        <v>57</v>
      </c>
      <c r="G72" s="6">
        <v>45036</v>
      </c>
      <c r="H72" s="14">
        <v>1821</v>
      </c>
      <c r="I72" s="1" t="s">
        <v>123</v>
      </c>
    </row>
    <row r="73" spans="1:9" ht="51" x14ac:dyDescent="0.25">
      <c r="A73" s="1">
        <f t="shared" si="2"/>
        <v>66</v>
      </c>
      <c r="B73" s="1"/>
      <c r="C73" s="1"/>
      <c r="D73" s="26" t="s">
        <v>130</v>
      </c>
      <c r="E73" s="14"/>
      <c r="F73" s="20">
        <v>58</v>
      </c>
      <c r="G73" s="6">
        <v>45036</v>
      </c>
      <c r="H73" s="14">
        <v>2446.5</v>
      </c>
      <c r="I73" s="1" t="s">
        <v>123</v>
      </c>
    </row>
    <row r="74" spans="1:9" ht="38.25" x14ac:dyDescent="0.25">
      <c r="A74" s="1">
        <f t="shared" si="2"/>
        <v>67</v>
      </c>
      <c r="B74" s="1"/>
      <c r="C74" s="1"/>
      <c r="D74" s="26" t="s">
        <v>131</v>
      </c>
      <c r="E74" s="1"/>
      <c r="F74" s="1">
        <v>59</v>
      </c>
      <c r="G74" s="6">
        <v>45036</v>
      </c>
      <c r="H74" s="10">
        <v>44625</v>
      </c>
      <c r="I74" s="1" t="s">
        <v>132</v>
      </c>
    </row>
    <row r="75" spans="1:9" ht="38.25" x14ac:dyDescent="0.25">
      <c r="A75" s="1">
        <f t="shared" si="2"/>
        <v>68</v>
      </c>
      <c r="B75" s="1"/>
      <c r="C75" s="1"/>
      <c r="D75" s="1" t="s">
        <v>133</v>
      </c>
      <c r="E75" s="1"/>
      <c r="F75" s="1">
        <v>60</v>
      </c>
      <c r="G75" s="6">
        <v>45036</v>
      </c>
      <c r="H75" s="10">
        <v>82500</v>
      </c>
      <c r="I75" s="1" t="s">
        <v>134</v>
      </c>
    </row>
    <row r="76" spans="1:9" ht="25.5" x14ac:dyDescent="0.25">
      <c r="A76" s="1">
        <v>69</v>
      </c>
      <c r="B76" s="1"/>
      <c r="C76" s="1"/>
      <c r="D76" s="1" t="s">
        <v>135</v>
      </c>
      <c r="E76" s="1"/>
      <c r="F76" s="1">
        <v>61</v>
      </c>
      <c r="G76" s="6">
        <v>45036</v>
      </c>
      <c r="H76" s="10">
        <v>53100</v>
      </c>
      <c r="I76" s="1" t="s">
        <v>136</v>
      </c>
    </row>
    <row r="77" spans="1:9" ht="38.25" x14ac:dyDescent="0.25">
      <c r="A77" s="1">
        <v>70</v>
      </c>
      <c r="B77" s="1"/>
      <c r="C77" s="1"/>
      <c r="D77" s="1" t="s">
        <v>137</v>
      </c>
      <c r="E77" s="1"/>
      <c r="F77" s="1">
        <v>62</v>
      </c>
      <c r="G77" s="6">
        <v>45036</v>
      </c>
      <c r="H77" s="10">
        <v>43920</v>
      </c>
      <c r="I77" s="1" t="s">
        <v>136</v>
      </c>
    </row>
    <row r="78" spans="1:9" ht="24" customHeight="1" x14ac:dyDescent="0.25">
      <c r="A78" s="33">
        <v>71</v>
      </c>
      <c r="B78" s="33"/>
      <c r="C78" s="33"/>
      <c r="D78" s="33" t="s">
        <v>138</v>
      </c>
      <c r="E78" s="33"/>
      <c r="F78" s="33">
        <v>23</v>
      </c>
      <c r="G78" s="38">
        <v>45400</v>
      </c>
      <c r="H78" s="10">
        <v>117930</v>
      </c>
      <c r="I78" s="1" t="s">
        <v>139</v>
      </c>
    </row>
    <row r="79" spans="1:9" ht="12.75" customHeight="1" x14ac:dyDescent="0.25">
      <c r="A79" s="34"/>
      <c r="B79" s="34"/>
      <c r="C79" s="34"/>
      <c r="D79" s="36"/>
      <c r="E79" s="34"/>
      <c r="F79" s="34"/>
      <c r="G79" s="43"/>
      <c r="H79" s="10">
        <v>211800</v>
      </c>
      <c r="I79" s="1" t="s">
        <v>140</v>
      </c>
    </row>
    <row r="80" spans="1:9" ht="12.75" customHeight="1" x14ac:dyDescent="0.25">
      <c r="A80" s="34"/>
      <c r="B80" s="34"/>
      <c r="C80" s="34"/>
      <c r="D80" s="36"/>
      <c r="E80" s="34"/>
      <c r="F80" s="34"/>
      <c r="G80" s="43"/>
      <c r="H80" s="10">
        <v>361150</v>
      </c>
      <c r="I80" s="1" t="s">
        <v>141</v>
      </c>
    </row>
    <row r="81" spans="1:9" ht="12.75" customHeight="1" x14ac:dyDescent="0.25">
      <c r="A81" s="34"/>
      <c r="B81" s="34"/>
      <c r="C81" s="34"/>
      <c r="D81" s="36"/>
      <c r="E81" s="34"/>
      <c r="F81" s="34"/>
      <c r="G81" s="43"/>
      <c r="H81" s="10">
        <v>61050</v>
      </c>
      <c r="I81" s="1" t="s">
        <v>142</v>
      </c>
    </row>
    <row r="82" spans="1:9" ht="12.75" customHeight="1" x14ac:dyDescent="0.25">
      <c r="A82" s="35"/>
      <c r="B82" s="35"/>
      <c r="C82" s="35"/>
      <c r="D82" s="37"/>
      <c r="E82" s="35"/>
      <c r="F82" s="35"/>
      <c r="G82" s="44"/>
      <c r="H82" s="10">
        <v>549520</v>
      </c>
      <c r="I82" s="1" t="s">
        <v>143</v>
      </c>
    </row>
    <row r="83" spans="1:9" ht="25.5" x14ac:dyDescent="0.25">
      <c r="A83" s="1">
        <v>72</v>
      </c>
      <c r="B83" s="1"/>
      <c r="C83" s="1"/>
      <c r="D83" s="26" t="s">
        <v>144</v>
      </c>
      <c r="E83" s="1"/>
      <c r="F83" s="1">
        <v>63</v>
      </c>
      <c r="G83" s="6">
        <v>45036</v>
      </c>
      <c r="H83" s="10">
        <v>46800</v>
      </c>
      <c r="I83" s="1" t="s">
        <v>139</v>
      </c>
    </row>
    <row r="84" spans="1:9" ht="38.25" x14ac:dyDescent="0.25">
      <c r="A84" s="1">
        <v>73</v>
      </c>
      <c r="B84" s="1"/>
      <c r="C84" s="1"/>
      <c r="D84" s="1" t="s">
        <v>145</v>
      </c>
      <c r="E84" s="1"/>
      <c r="F84" s="1">
        <v>64</v>
      </c>
      <c r="G84" s="6">
        <v>45043</v>
      </c>
      <c r="H84" s="10">
        <v>27000</v>
      </c>
      <c r="I84" s="1" t="s">
        <v>146</v>
      </c>
    </row>
    <row r="85" spans="1:9" ht="25.5" x14ac:dyDescent="0.25">
      <c r="A85" s="1">
        <v>74</v>
      </c>
      <c r="B85" s="1"/>
      <c r="C85" s="1"/>
      <c r="D85" s="26" t="s">
        <v>147</v>
      </c>
      <c r="E85" s="1"/>
      <c r="F85" s="1">
        <v>67</v>
      </c>
      <c r="G85" s="6">
        <v>45057</v>
      </c>
      <c r="H85" s="10">
        <v>7440</v>
      </c>
      <c r="I85" s="1" t="s">
        <v>148</v>
      </c>
    </row>
    <row r="86" spans="1:9" ht="38.25" x14ac:dyDescent="0.25">
      <c r="A86" s="1">
        <v>75</v>
      </c>
      <c r="B86" s="1"/>
      <c r="C86" s="1"/>
      <c r="D86" s="1" t="s">
        <v>149</v>
      </c>
      <c r="E86" s="1"/>
      <c r="F86" s="1">
        <v>68</v>
      </c>
      <c r="G86" s="6">
        <v>45027</v>
      </c>
      <c r="H86" s="10">
        <v>421102</v>
      </c>
      <c r="I86" s="1" t="s">
        <v>141</v>
      </c>
    </row>
    <row r="87" spans="1:9" ht="38.25" x14ac:dyDescent="0.25">
      <c r="A87" s="1">
        <v>76</v>
      </c>
      <c r="B87" s="1"/>
      <c r="C87" s="1"/>
      <c r="D87" s="1" t="s">
        <v>150</v>
      </c>
      <c r="E87" s="1"/>
      <c r="F87" s="1">
        <v>69</v>
      </c>
      <c r="G87" s="6">
        <v>45057</v>
      </c>
      <c r="H87" s="10">
        <v>66742.5</v>
      </c>
      <c r="I87" s="1" t="s">
        <v>151</v>
      </c>
    </row>
    <row r="88" spans="1:9" ht="63.75" x14ac:dyDescent="0.25">
      <c r="A88" s="1">
        <v>77</v>
      </c>
      <c r="B88" s="1"/>
      <c r="C88" s="1"/>
      <c r="D88" s="26" t="s">
        <v>152</v>
      </c>
      <c r="E88" s="1"/>
      <c r="F88" s="1">
        <v>70</v>
      </c>
      <c r="G88" s="6">
        <v>45057</v>
      </c>
      <c r="H88" s="14">
        <v>1445.4</v>
      </c>
      <c r="I88" s="1" t="s">
        <v>153</v>
      </c>
    </row>
    <row r="89" spans="1:9" ht="38.25" x14ac:dyDescent="0.25">
      <c r="A89" s="1">
        <v>78</v>
      </c>
      <c r="B89" s="1"/>
      <c r="C89" s="1"/>
      <c r="D89" s="1" t="s">
        <v>154</v>
      </c>
      <c r="E89" s="1"/>
      <c r="F89" s="1">
        <v>71</v>
      </c>
      <c r="G89" s="6">
        <v>45057</v>
      </c>
      <c r="H89" s="10">
        <v>119040</v>
      </c>
      <c r="I89" s="1" t="s">
        <v>155</v>
      </c>
    </row>
    <row r="90" spans="1:9" ht="38.25" x14ac:dyDescent="0.25">
      <c r="A90" s="1">
        <v>79</v>
      </c>
      <c r="B90" s="1"/>
      <c r="C90" s="1"/>
      <c r="D90" s="1" t="s">
        <v>156</v>
      </c>
      <c r="E90" s="1"/>
      <c r="F90" s="1">
        <v>66</v>
      </c>
      <c r="G90" s="6">
        <v>45054</v>
      </c>
      <c r="H90" s="10">
        <v>110640</v>
      </c>
      <c r="I90" s="1" t="s">
        <v>157</v>
      </c>
    </row>
    <row r="91" spans="1:9" ht="38.25" x14ac:dyDescent="0.25">
      <c r="A91" s="1">
        <v>80</v>
      </c>
      <c r="B91" s="1"/>
      <c r="C91" s="1"/>
      <c r="D91" s="1" t="s">
        <v>158</v>
      </c>
      <c r="E91" s="1"/>
      <c r="F91" s="1">
        <v>73</v>
      </c>
      <c r="G91" s="6">
        <v>45057</v>
      </c>
      <c r="H91" s="10">
        <v>4172.5</v>
      </c>
      <c r="I91" s="1" t="s">
        <v>123</v>
      </c>
    </row>
    <row r="92" spans="1:9" ht="51" x14ac:dyDescent="0.25">
      <c r="A92" s="1">
        <v>81</v>
      </c>
      <c r="B92" s="1"/>
      <c r="C92" s="1"/>
      <c r="D92" s="1" t="s">
        <v>159</v>
      </c>
      <c r="E92" s="1"/>
      <c r="F92" s="1">
        <v>74</v>
      </c>
      <c r="G92" s="6">
        <v>45057</v>
      </c>
      <c r="H92" s="10"/>
      <c r="I92" s="1" t="s">
        <v>123</v>
      </c>
    </row>
    <row r="93" spans="1:9" ht="25.5" x14ac:dyDescent="0.25">
      <c r="A93" s="1">
        <v>82</v>
      </c>
      <c r="B93" s="1"/>
      <c r="C93" s="1"/>
      <c r="D93" s="26" t="s">
        <v>161</v>
      </c>
      <c r="E93" s="1"/>
      <c r="F93" s="1">
        <v>77</v>
      </c>
      <c r="G93" s="6">
        <v>45057</v>
      </c>
      <c r="H93" s="10">
        <v>7896</v>
      </c>
      <c r="I93" s="1" t="s">
        <v>160</v>
      </c>
    </row>
    <row r="94" spans="1:9" x14ac:dyDescent="0.25">
      <c r="A94" s="33">
        <v>85</v>
      </c>
      <c r="B94" s="33"/>
      <c r="C94" s="33"/>
      <c r="D94" s="33" t="s">
        <v>162</v>
      </c>
      <c r="E94" s="33">
        <v>83</v>
      </c>
      <c r="F94" s="33"/>
      <c r="G94" s="38">
        <v>45053</v>
      </c>
      <c r="H94" s="10">
        <v>2328859.5</v>
      </c>
      <c r="I94" s="1" t="s">
        <v>163</v>
      </c>
    </row>
    <row r="95" spans="1:9" ht="12.75" customHeight="1" x14ac:dyDescent="0.25">
      <c r="A95" s="35"/>
      <c r="B95" s="35"/>
      <c r="C95" s="35"/>
      <c r="D95" s="37"/>
      <c r="E95" s="35"/>
      <c r="F95" s="35"/>
      <c r="G95" s="35"/>
      <c r="H95" s="10">
        <v>31428</v>
      </c>
      <c r="I95" s="1" t="s">
        <v>164</v>
      </c>
    </row>
    <row r="96" spans="1:9" ht="51" x14ac:dyDescent="0.25">
      <c r="A96" s="1">
        <v>86</v>
      </c>
      <c r="B96" s="1"/>
      <c r="C96" s="1"/>
      <c r="D96" s="1" t="s">
        <v>165</v>
      </c>
      <c r="E96" s="1"/>
      <c r="F96" s="1">
        <v>80</v>
      </c>
      <c r="G96" s="6">
        <v>45061</v>
      </c>
      <c r="H96" s="10"/>
      <c r="I96" s="1" t="s">
        <v>166</v>
      </c>
    </row>
    <row r="97" spans="1:9" ht="38.25" x14ac:dyDescent="0.25">
      <c r="A97" s="1">
        <v>87</v>
      </c>
      <c r="B97" s="1"/>
      <c r="C97" s="1"/>
      <c r="D97" s="1" t="s">
        <v>167</v>
      </c>
      <c r="E97" s="1"/>
      <c r="F97" s="1">
        <v>82</v>
      </c>
      <c r="G97" s="6">
        <v>45064</v>
      </c>
      <c r="H97" s="10"/>
      <c r="I97" s="1" t="s">
        <v>168</v>
      </c>
    </row>
    <row r="98" spans="1:9" ht="25.5" x14ac:dyDescent="0.25">
      <c r="A98" s="1">
        <v>88</v>
      </c>
      <c r="B98" s="1"/>
      <c r="C98" s="1"/>
      <c r="D98" s="1" t="s">
        <v>169</v>
      </c>
      <c r="E98" s="1"/>
      <c r="F98" s="1">
        <v>83</v>
      </c>
      <c r="G98" s="6">
        <v>45064</v>
      </c>
      <c r="H98" s="10"/>
      <c r="I98" s="1" t="s">
        <v>170</v>
      </c>
    </row>
    <row r="99" spans="1:9" ht="38.25" x14ac:dyDescent="0.25">
      <c r="A99" s="1">
        <v>89</v>
      </c>
      <c r="B99" s="1"/>
      <c r="C99" s="1"/>
      <c r="D99" s="1" t="s">
        <v>172</v>
      </c>
      <c r="E99" s="1"/>
      <c r="F99" s="1">
        <v>84</v>
      </c>
      <c r="G99" s="6">
        <v>45064</v>
      </c>
      <c r="H99" s="10"/>
      <c r="I99" s="1" t="s">
        <v>173</v>
      </c>
    </row>
    <row r="100" spans="1:9" ht="25.5" x14ac:dyDescent="0.25">
      <c r="A100" s="1">
        <v>90</v>
      </c>
      <c r="B100" s="1"/>
      <c r="C100" s="1"/>
      <c r="D100" s="1" t="s">
        <v>171</v>
      </c>
      <c r="E100" s="1"/>
      <c r="F100" s="1">
        <v>85</v>
      </c>
      <c r="G100" s="6">
        <v>45064</v>
      </c>
      <c r="H100" s="10"/>
      <c r="I100" s="1" t="s">
        <v>174</v>
      </c>
    </row>
    <row r="101" spans="1:9" ht="38.25" x14ac:dyDescent="0.25">
      <c r="A101" s="1">
        <v>91</v>
      </c>
      <c r="B101" s="1"/>
      <c r="C101" s="1"/>
      <c r="D101" s="1" t="s">
        <v>175</v>
      </c>
      <c r="E101" s="1"/>
      <c r="F101" s="1">
        <v>86</v>
      </c>
      <c r="G101" s="6">
        <v>45064</v>
      </c>
      <c r="H101" s="10"/>
      <c r="I101" s="1" t="s">
        <v>176</v>
      </c>
    </row>
    <row r="102" spans="1:9" ht="76.5" x14ac:dyDescent="0.25">
      <c r="A102" s="1">
        <v>92</v>
      </c>
      <c r="B102" s="1"/>
      <c r="C102" s="1"/>
      <c r="D102" s="1" t="s">
        <v>177</v>
      </c>
      <c r="E102" s="1">
        <v>189</v>
      </c>
      <c r="G102" s="6">
        <v>45078</v>
      </c>
      <c r="H102" s="10">
        <v>365172</v>
      </c>
      <c r="I102" s="1" t="s">
        <v>178</v>
      </c>
    </row>
    <row r="103" spans="1:9" ht="38.25" x14ac:dyDescent="0.25">
      <c r="A103" s="1">
        <v>93</v>
      </c>
      <c r="B103" s="1"/>
      <c r="C103" s="1"/>
      <c r="D103" s="1" t="s">
        <v>179</v>
      </c>
      <c r="E103" s="1"/>
      <c r="F103" s="1">
        <v>87</v>
      </c>
      <c r="G103" s="6">
        <v>45064</v>
      </c>
      <c r="H103" s="10">
        <v>14621.04</v>
      </c>
      <c r="I103" s="1" t="s">
        <v>180</v>
      </c>
    </row>
    <row r="104" spans="1:9" ht="63.75" x14ac:dyDescent="0.25">
      <c r="A104" s="1">
        <v>94</v>
      </c>
      <c r="B104" s="1"/>
      <c r="C104" s="1"/>
      <c r="D104" s="1" t="s">
        <v>181</v>
      </c>
      <c r="E104" s="1"/>
      <c r="F104" s="1">
        <v>88</v>
      </c>
      <c r="G104" s="6">
        <v>45064</v>
      </c>
      <c r="H104" s="10">
        <v>15993.6</v>
      </c>
      <c r="I104" s="1" t="s">
        <v>182</v>
      </c>
    </row>
    <row r="105" spans="1:9" ht="51" x14ac:dyDescent="0.25">
      <c r="A105" s="1">
        <v>95</v>
      </c>
      <c r="B105" s="1"/>
      <c r="C105" s="1"/>
      <c r="D105" s="26" t="s">
        <v>183</v>
      </c>
      <c r="E105" s="1"/>
      <c r="F105" s="1">
        <v>89</v>
      </c>
      <c r="G105" s="6">
        <v>45071</v>
      </c>
      <c r="H105" s="10">
        <v>1490</v>
      </c>
      <c r="I105" s="1" t="s">
        <v>184</v>
      </c>
    </row>
    <row r="106" spans="1:9" ht="38.25" x14ac:dyDescent="0.25">
      <c r="A106" s="1">
        <v>96</v>
      </c>
      <c r="B106" s="1"/>
      <c r="C106" s="1"/>
      <c r="D106" s="26" t="s">
        <v>185</v>
      </c>
      <c r="E106" s="1"/>
      <c r="F106" s="1">
        <v>90</v>
      </c>
      <c r="G106" s="6">
        <v>45071</v>
      </c>
      <c r="H106" s="14">
        <v>278</v>
      </c>
      <c r="I106" s="1" t="s">
        <v>186</v>
      </c>
    </row>
    <row r="107" spans="1:9" ht="38.25" x14ac:dyDescent="0.25">
      <c r="A107" s="1" t="s">
        <v>187</v>
      </c>
      <c r="B107" s="1"/>
      <c r="C107" s="1"/>
      <c r="D107" s="1" t="s">
        <v>188</v>
      </c>
      <c r="E107" s="1"/>
      <c r="F107" s="1">
        <v>91</v>
      </c>
      <c r="G107" s="6">
        <v>45071</v>
      </c>
      <c r="H107" s="10">
        <v>16596</v>
      </c>
      <c r="I107" s="1" t="s">
        <v>189</v>
      </c>
    </row>
    <row r="108" spans="1:9" ht="25.5" x14ac:dyDescent="0.25">
      <c r="A108" s="1" t="s">
        <v>190</v>
      </c>
      <c r="B108" s="1"/>
      <c r="C108" s="1"/>
      <c r="D108" s="26" t="s">
        <v>191</v>
      </c>
      <c r="E108" s="1"/>
      <c r="F108" s="1">
        <v>92</v>
      </c>
      <c r="G108" s="6">
        <v>45071</v>
      </c>
      <c r="H108" s="10"/>
      <c r="I108" s="1"/>
    </row>
    <row r="109" spans="1:9" ht="63.75" x14ac:dyDescent="0.25">
      <c r="A109" s="1">
        <v>97</v>
      </c>
      <c r="B109" s="1" t="s">
        <v>99</v>
      </c>
      <c r="C109" s="1"/>
      <c r="D109" s="1" t="s">
        <v>192</v>
      </c>
      <c r="E109" s="1">
        <v>120</v>
      </c>
      <c r="F109" s="1"/>
      <c r="G109" s="6">
        <v>45064</v>
      </c>
      <c r="H109" s="10">
        <f>599970+199990</f>
        <v>799960</v>
      </c>
      <c r="I109" s="1" t="s">
        <v>193</v>
      </c>
    </row>
    <row r="110" spans="1:9" ht="51" x14ac:dyDescent="0.25">
      <c r="A110" s="1">
        <v>98</v>
      </c>
      <c r="B110" s="1"/>
      <c r="C110" s="1"/>
      <c r="D110" s="26" t="s">
        <v>194</v>
      </c>
      <c r="E110" s="1"/>
      <c r="F110" s="1">
        <v>93</v>
      </c>
      <c r="G110" s="6">
        <v>45071</v>
      </c>
      <c r="H110" s="14">
        <v>1364</v>
      </c>
      <c r="I110" s="1" t="s">
        <v>195</v>
      </c>
    </row>
    <row r="111" spans="1:9" ht="25.5" x14ac:dyDescent="0.25">
      <c r="A111" s="1">
        <v>100</v>
      </c>
      <c r="B111" s="1"/>
      <c r="C111" s="1"/>
      <c r="D111" s="1" t="s">
        <v>197</v>
      </c>
      <c r="E111" s="1"/>
      <c r="F111" s="1">
        <v>96</v>
      </c>
      <c r="G111" s="6"/>
      <c r="H111" s="10">
        <v>25524.6</v>
      </c>
      <c r="I111" s="1" t="s">
        <v>198</v>
      </c>
    </row>
    <row r="112" spans="1:9" ht="25.5" x14ac:dyDescent="0.25">
      <c r="A112" s="1">
        <v>101</v>
      </c>
      <c r="B112" s="1"/>
      <c r="C112" s="1"/>
      <c r="D112" s="1" t="s">
        <v>196</v>
      </c>
      <c r="E112" s="1"/>
      <c r="F112" s="1">
        <v>97</v>
      </c>
      <c r="G112" s="6"/>
      <c r="H112" s="10">
        <v>70474.039999999994</v>
      </c>
      <c r="I112" s="1" t="s">
        <v>198</v>
      </c>
    </row>
    <row r="113" spans="1:9" ht="38.25" x14ac:dyDescent="0.25">
      <c r="A113" s="1">
        <v>102</v>
      </c>
      <c r="B113" s="1"/>
      <c r="C113" s="1"/>
      <c r="D113" s="1" t="s">
        <v>200</v>
      </c>
      <c r="E113" s="1"/>
      <c r="F113" s="1">
        <v>98</v>
      </c>
      <c r="G113" s="6">
        <v>45071</v>
      </c>
      <c r="H113" s="10">
        <v>18880</v>
      </c>
      <c r="I113" s="1" t="s">
        <v>201</v>
      </c>
    </row>
    <row r="114" spans="1:9" ht="25.5" x14ac:dyDescent="0.25">
      <c r="A114" s="1">
        <v>103</v>
      </c>
      <c r="B114" s="1"/>
      <c r="C114" s="1"/>
      <c r="D114" s="1" t="s">
        <v>202</v>
      </c>
      <c r="E114" s="1"/>
      <c r="F114" s="1">
        <v>99</v>
      </c>
      <c r="G114" s="6">
        <v>45071</v>
      </c>
      <c r="H114" s="10">
        <v>1857</v>
      </c>
      <c r="I114" s="1" t="s">
        <v>203</v>
      </c>
    </row>
    <row r="115" spans="1:9" ht="51" x14ac:dyDescent="0.25">
      <c r="A115" s="1" t="s">
        <v>199</v>
      </c>
      <c r="B115" s="1"/>
      <c r="C115" s="1"/>
      <c r="D115" s="1" t="s">
        <v>221</v>
      </c>
      <c r="E115" s="1"/>
      <c r="F115" s="1">
        <v>100</v>
      </c>
      <c r="G115" s="6">
        <v>45071</v>
      </c>
      <c r="H115" s="10">
        <v>750</v>
      </c>
      <c r="I115" s="1" t="s">
        <v>252</v>
      </c>
    </row>
    <row r="116" spans="1:9" x14ac:dyDescent="0.25">
      <c r="A116" s="1">
        <v>104</v>
      </c>
      <c r="B116" s="1"/>
      <c r="C116" s="1"/>
      <c r="D116" s="31" t="s">
        <v>251</v>
      </c>
      <c r="E116" s="1"/>
      <c r="F116" s="1">
        <v>131</v>
      </c>
      <c r="G116" s="6">
        <v>45106</v>
      </c>
      <c r="H116" s="10">
        <v>32832</v>
      </c>
      <c r="I116" s="1" t="s">
        <v>226</v>
      </c>
    </row>
    <row r="117" spans="1:9" ht="38.25" x14ac:dyDescent="0.25">
      <c r="A117" s="1">
        <v>105</v>
      </c>
      <c r="B117" s="1"/>
      <c r="C117" s="1"/>
      <c r="D117" s="1" t="s">
        <v>204</v>
      </c>
      <c r="E117" s="1">
        <v>186</v>
      </c>
      <c r="F117" s="1"/>
      <c r="G117" s="6">
        <v>45078</v>
      </c>
      <c r="H117" s="10">
        <v>234175.95</v>
      </c>
      <c r="I117" s="1" t="s">
        <v>205</v>
      </c>
    </row>
    <row r="118" spans="1:9" ht="25.5" x14ac:dyDescent="0.25">
      <c r="A118" s="1">
        <v>106</v>
      </c>
      <c r="B118" s="1"/>
      <c r="C118" s="1"/>
      <c r="D118" s="1" t="s">
        <v>206</v>
      </c>
      <c r="E118" s="1"/>
      <c r="F118" s="1">
        <v>102</v>
      </c>
      <c r="G118" s="6">
        <v>45085</v>
      </c>
      <c r="H118" s="10">
        <v>5950</v>
      </c>
      <c r="I118" s="1" t="s">
        <v>207</v>
      </c>
    </row>
    <row r="119" spans="1:9" ht="76.5" x14ac:dyDescent="0.25">
      <c r="A119" s="1">
        <v>107</v>
      </c>
      <c r="B119" s="1" t="s">
        <v>102</v>
      </c>
      <c r="C119" s="1"/>
      <c r="D119" s="1" t="s">
        <v>208</v>
      </c>
      <c r="E119" s="1">
        <v>188</v>
      </c>
      <c r="F119" s="1"/>
      <c r="G119" s="6">
        <v>45078</v>
      </c>
      <c r="H119" s="10">
        <v>266333.33</v>
      </c>
      <c r="I119" s="1" t="s">
        <v>209</v>
      </c>
    </row>
    <row r="120" spans="1:9" ht="25.5" x14ac:dyDescent="0.25">
      <c r="A120" s="33">
        <v>109</v>
      </c>
      <c r="B120" s="33"/>
      <c r="C120" s="33"/>
      <c r="D120" s="33" t="s">
        <v>138</v>
      </c>
      <c r="E120" s="33">
        <v>232</v>
      </c>
      <c r="F120" s="33"/>
      <c r="G120" s="38">
        <v>45092</v>
      </c>
      <c r="H120" s="10">
        <v>162960</v>
      </c>
      <c r="I120" s="1" t="s">
        <v>210</v>
      </c>
    </row>
    <row r="121" spans="1:9" ht="12.75" customHeight="1" x14ac:dyDescent="0.25">
      <c r="A121" s="34"/>
      <c r="B121" s="34"/>
      <c r="C121" s="34"/>
      <c r="D121" s="36"/>
      <c r="E121" s="34"/>
      <c r="F121" s="34"/>
      <c r="G121" s="34"/>
      <c r="H121" s="10">
        <v>39300</v>
      </c>
      <c r="I121" s="1" t="s">
        <v>140</v>
      </c>
    </row>
    <row r="122" spans="1:9" ht="12.75" customHeight="1" x14ac:dyDescent="0.25">
      <c r="A122" s="34"/>
      <c r="B122" s="34"/>
      <c r="C122" s="34"/>
      <c r="D122" s="36"/>
      <c r="E122" s="34"/>
      <c r="F122" s="34"/>
      <c r="G122" s="34"/>
      <c r="H122" s="10">
        <v>106600</v>
      </c>
      <c r="I122" s="1" t="s">
        <v>211</v>
      </c>
    </row>
    <row r="123" spans="1:9" ht="12.75" customHeight="1" x14ac:dyDescent="0.25">
      <c r="A123" s="35"/>
      <c r="B123" s="35"/>
      <c r="C123" s="35"/>
      <c r="D123" s="37"/>
      <c r="E123" s="35"/>
      <c r="F123" s="35"/>
      <c r="G123" s="35"/>
      <c r="H123" s="10">
        <v>340680</v>
      </c>
      <c r="I123" s="1" t="s">
        <v>212</v>
      </c>
    </row>
    <row r="124" spans="1:9" ht="38.25" x14ac:dyDescent="0.25">
      <c r="A124" s="1">
        <v>111</v>
      </c>
      <c r="B124" s="1"/>
      <c r="C124" s="1"/>
      <c r="D124" s="1" t="s">
        <v>213</v>
      </c>
      <c r="E124" s="1"/>
      <c r="F124" s="1">
        <v>106</v>
      </c>
      <c r="G124" s="6">
        <v>45103</v>
      </c>
      <c r="H124" s="10">
        <v>19440</v>
      </c>
      <c r="I124" s="1" t="s">
        <v>214</v>
      </c>
    </row>
    <row r="125" spans="1:9" ht="63.75" x14ac:dyDescent="0.25">
      <c r="A125" s="1">
        <v>112</v>
      </c>
      <c r="B125" s="1"/>
      <c r="C125" s="1"/>
      <c r="D125" s="1" t="s">
        <v>216</v>
      </c>
      <c r="E125" s="1">
        <v>117</v>
      </c>
      <c r="F125" s="1"/>
      <c r="G125" s="6">
        <v>45106</v>
      </c>
      <c r="H125" s="10">
        <v>13188.52</v>
      </c>
      <c r="I125" s="1" t="s">
        <v>217</v>
      </c>
    </row>
    <row r="126" spans="1:9" ht="153" x14ac:dyDescent="0.25">
      <c r="A126" s="1">
        <v>114</v>
      </c>
      <c r="B126" s="1" t="s">
        <v>102</v>
      </c>
      <c r="C126" s="1" t="s">
        <v>20</v>
      </c>
      <c r="D126" s="1" t="s">
        <v>218</v>
      </c>
      <c r="E126" s="1">
        <v>306</v>
      </c>
      <c r="F126" s="1"/>
      <c r="G126" s="6" t="s">
        <v>219</v>
      </c>
      <c r="H126" s="10">
        <v>1925082.87</v>
      </c>
      <c r="I126" s="1" t="s">
        <v>220</v>
      </c>
    </row>
    <row r="127" spans="1:9" ht="38.25" x14ac:dyDescent="0.25">
      <c r="A127" s="1">
        <v>115</v>
      </c>
      <c r="B127" s="1"/>
      <c r="C127" s="1"/>
      <c r="D127" s="26" t="s">
        <v>222</v>
      </c>
      <c r="E127" s="1"/>
      <c r="F127" s="1">
        <v>132</v>
      </c>
      <c r="G127" s="6">
        <v>45106</v>
      </c>
      <c r="H127" s="10">
        <v>30828</v>
      </c>
      <c r="I127" s="1" t="s">
        <v>223</v>
      </c>
    </row>
    <row r="128" spans="1:9" ht="51" x14ac:dyDescent="0.25">
      <c r="A128" s="1">
        <v>116</v>
      </c>
      <c r="B128" s="1"/>
      <c r="C128" s="1"/>
      <c r="D128" s="26" t="s">
        <v>225</v>
      </c>
      <c r="F128" s="1">
        <v>130</v>
      </c>
      <c r="G128" s="6">
        <v>45106</v>
      </c>
      <c r="H128" s="10">
        <v>69499</v>
      </c>
      <c r="I128" s="1" t="s">
        <v>224</v>
      </c>
    </row>
    <row r="129" spans="1:9" ht="25.5" x14ac:dyDescent="0.25">
      <c r="A129" s="1">
        <v>117</v>
      </c>
      <c r="B129" s="1"/>
      <c r="C129" s="1"/>
      <c r="D129" s="1" t="s">
        <v>227</v>
      </c>
      <c r="E129" s="1"/>
      <c r="F129" s="1">
        <v>133</v>
      </c>
      <c r="G129" s="6">
        <v>45113</v>
      </c>
      <c r="H129" s="10">
        <v>81120</v>
      </c>
      <c r="I129" s="1" t="s">
        <v>198</v>
      </c>
    </row>
    <row r="130" spans="1:9" ht="38.25" x14ac:dyDescent="0.2">
      <c r="A130" s="1">
        <f>A129+1</f>
        <v>118</v>
      </c>
      <c r="B130" s="1"/>
      <c r="C130" s="1"/>
      <c r="D130" s="28" t="s">
        <v>235</v>
      </c>
      <c r="E130" s="1"/>
      <c r="F130" s="1">
        <v>105</v>
      </c>
      <c r="G130" s="6">
        <v>45103</v>
      </c>
      <c r="H130" s="14">
        <v>157</v>
      </c>
      <c r="I130" s="1" t="s">
        <v>48</v>
      </c>
    </row>
    <row r="131" spans="1:9" ht="51" x14ac:dyDescent="0.25">
      <c r="A131" s="1">
        <f t="shared" ref="A131:A146" si="3">A130+1</f>
        <v>119</v>
      </c>
      <c r="B131" s="20"/>
      <c r="C131" s="21"/>
      <c r="D131" s="1" t="s">
        <v>228</v>
      </c>
      <c r="E131" s="1"/>
      <c r="F131" s="1">
        <v>109</v>
      </c>
      <c r="G131" s="6">
        <v>45103</v>
      </c>
      <c r="H131" s="10">
        <v>219</v>
      </c>
      <c r="I131" s="1" t="s">
        <v>47</v>
      </c>
    </row>
    <row r="132" spans="1:9" ht="25.5" x14ac:dyDescent="0.25">
      <c r="A132" s="1">
        <f t="shared" si="3"/>
        <v>120</v>
      </c>
      <c r="B132" s="1"/>
      <c r="C132" s="1"/>
      <c r="D132" s="26" t="s">
        <v>229</v>
      </c>
      <c r="E132" s="1"/>
      <c r="F132" s="1">
        <v>110</v>
      </c>
      <c r="G132" s="21">
        <v>45103</v>
      </c>
      <c r="H132" s="14">
        <v>104</v>
      </c>
      <c r="I132" s="1" t="s">
        <v>50</v>
      </c>
    </row>
    <row r="133" spans="1:9" ht="38.25" x14ac:dyDescent="0.25">
      <c r="A133" s="1">
        <f t="shared" si="3"/>
        <v>121</v>
      </c>
      <c r="B133" s="1"/>
      <c r="C133" s="1"/>
      <c r="D133" s="1" t="s">
        <v>230</v>
      </c>
      <c r="E133" s="1"/>
      <c r="F133" s="1">
        <v>111</v>
      </c>
      <c r="G133" s="6">
        <v>45103</v>
      </c>
      <c r="H133" s="14">
        <v>119.5</v>
      </c>
      <c r="I133" s="1" t="s">
        <v>48</v>
      </c>
    </row>
    <row r="134" spans="1:9" ht="51" x14ac:dyDescent="0.25">
      <c r="A134" s="1">
        <f t="shared" si="3"/>
        <v>122</v>
      </c>
      <c r="B134" s="1"/>
      <c r="C134" s="1"/>
      <c r="D134" s="1" t="s">
        <v>231</v>
      </c>
      <c r="E134" s="1"/>
      <c r="F134" s="1">
        <v>112</v>
      </c>
      <c r="G134" s="6">
        <v>45103</v>
      </c>
      <c r="H134" s="14">
        <v>1254</v>
      </c>
      <c r="I134" s="1" t="s">
        <v>123</v>
      </c>
    </row>
    <row r="135" spans="1:9" ht="51" x14ac:dyDescent="0.25">
      <c r="A135" s="1">
        <f t="shared" si="3"/>
        <v>123</v>
      </c>
      <c r="B135" s="1"/>
      <c r="C135" s="1"/>
      <c r="D135" s="1" t="s">
        <v>232</v>
      </c>
      <c r="E135" s="1"/>
      <c r="F135" s="1">
        <v>113</v>
      </c>
      <c r="G135" s="6">
        <v>45103</v>
      </c>
      <c r="H135" s="14">
        <v>2716</v>
      </c>
      <c r="I135" s="1" t="s">
        <v>233</v>
      </c>
    </row>
    <row r="136" spans="1:9" ht="51.75" x14ac:dyDescent="0.25">
      <c r="A136" s="1">
        <f t="shared" si="3"/>
        <v>124</v>
      </c>
      <c r="B136" s="1"/>
      <c r="C136" s="1"/>
      <c r="D136" s="28" t="s">
        <v>234</v>
      </c>
      <c r="E136" s="16"/>
      <c r="F136" s="1">
        <v>114</v>
      </c>
      <c r="G136" s="6">
        <v>45103</v>
      </c>
      <c r="H136" s="14">
        <v>197</v>
      </c>
      <c r="I136" s="1" t="s">
        <v>48</v>
      </c>
    </row>
    <row r="137" spans="1:9" ht="38.25" x14ac:dyDescent="0.25">
      <c r="A137" s="1">
        <f t="shared" si="3"/>
        <v>125</v>
      </c>
      <c r="B137" s="1"/>
      <c r="C137" s="1"/>
      <c r="D137" s="26" t="s">
        <v>236</v>
      </c>
      <c r="E137" s="14"/>
      <c r="F137" s="1">
        <v>115</v>
      </c>
      <c r="G137" s="6">
        <v>45103</v>
      </c>
      <c r="H137" s="14">
        <v>77.5</v>
      </c>
      <c r="I137" s="1" t="s">
        <v>50</v>
      </c>
    </row>
    <row r="138" spans="1:9" ht="38.25" x14ac:dyDescent="0.25">
      <c r="A138" s="1">
        <f t="shared" si="3"/>
        <v>126</v>
      </c>
      <c r="B138" s="1"/>
      <c r="C138" s="1"/>
      <c r="D138" s="26" t="s">
        <v>237</v>
      </c>
      <c r="E138" s="14"/>
      <c r="F138" s="1">
        <v>116</v>
      </c>
      <c r="G138" s="6">
        <v>45103</v>
      </c>
      <c r="H138" s="14">
        <v>1450</v>
      </c>
      <c r="I138" s="1" t="s">
        <v>48</v>
      </c>
    </row>
    <row r="139" spans="1:9" ht="51" x14ac:dyDescent="0.2">
      <c r="A139" s="1">
        <f t="shared" si="3"/>
        <v>127</v>
      </c>
      <c r="B139" s="1"/>
      <c r="C139" s="1"/>
      <c r="D139" s="28" t="s">
        <v>238</v>
      </c>
      <c r="E139" s="14"/>
      <c r="F139" s="20">
        <v>119</v>
      </c>
      <c r="G139" s="21">
        <v>45106</v>
      </c>
      <c r="H139" s="14">
        <v>650</v>
      </c>
      <c r="I139" s="1" t="s">
        <v>245</v>
      </c>
    </row>
    <row r="140" spans="1:9" ht="51" x14ac:dyDescent="0.2">
      <c r="A140" s="1">
        <f t="shared" si="3"/>
        <v>128</v>
      </c>
      <c r="B140" s="1"/>
      <c r="C140" s="1"/>
      <c r="D140" s="28" t="s">
        <v>239</v>
      </c>
      <c r="E140" s="14"/>
      <c r="F140" s="20">
        <f t="shared" ref="F140" si="4">F139+1</f>
        <v>120</v>
      </c>
      <c r="G140" s="21">
        <v>45106</v>
      </c>
      <c r="H140" s="14">
        <v>580</v>
      </c>
      <c r="I140" s="1" t="s">
        <v>246</v>
      </c>
    </row>
    <row r="141" spans="1:9" ht="51" x14ac:dyDescent="0.25">
      <c r="A141" s="1">
        <f t="shared" si="3"/>
        <v>129</v>
      </c>
      <c r="B141" s="1"/>
      <c r="C141" s="1"/>
      <c r="D141" s="26" t="s">
        <v>240</v>
      </c>
      <c r="E141" s="14"/>
      <c r="F141" s="1">
        <v>121</v>
      </c>
      <c r="G141" s="6">
        <v>45106</v>
      </c>
      <c r="H141" s="14">
        <v>169</v>
      </c>
      <c r="I141" s="1" t="s">
        <v>247</v>
      </c>
    </row>
    <row r="142" spans="1:9" ht="51" x14ac:dyDescent="0.25">
      <c r="A142" s="1">
        <f t="shared" si="3"/>
        <v>130</v>
      </c>
      <c r="B142" s="1"/>
      <c r="C142" s="1"/>
      <c r="D142" s="26" t="s">
        <v>241</v>
      </c>
      <c r="E142" s="14"/>
      <c r="F142" s="20">
        <v>123</v>
      </c>
      <c r="G142" s="21">
        <v>45106</v>
      </c>
      <c r="H142" s="14">
        <v>2376</v>
      </c>
      <c r="I142" s="1" t="s">
        <v>233</v>
      </c>
    </row>
    <row r="143" spans="1:9" ht="38.25" x14ac:dyDescent="0.25">
      <c r="A143" s="1">
        <f t="shared" si="3"/>
        <v>131</v>
      </c>
      <c r="B143" s="1"/>
      <c r="C143" s="1"/>
      <c r="D143" s="26" t="s">
        <v>243</v>
      </c>
      <c r="E143" s="14"/>
      <c r="F143" s="1">
        <v>124</v>
      </c>
      <c r="G143" s="21">
        <v>45106</v>
      </c>
      <c r="H143" s="14">
        <v>391.44</v>
      </c>
      <c r="I143" s="1" t="s">
        <v>51</v>
      </c>
    </row>
    <row r="144" spans="1:9" ht="38.25" x14ac:dyDescent="0.25">
      <c r="A144" s="1">
        <f t="shared" si="3"/>
        <v>132</v>
      </c>
      <c r="B144" s="1"/>
      <c r="C144" s="1"/>
      <c r="D144" s="26" t="s">
        <v>242</v>
      </c>
      <c r="E144" s="14"/>
      <c r="F144" s="20">
        <f t="shared" ref="F144" si="5">F143+1</f>
        <v>125</v>
      </c>
      <c r="G144" s="21">
        <v>45106</v>
      </c>
      <c r="H144" s="14">
        <v>10205</v>
      </c>
      <c r="I144" s="1" t="s">
        <v>48</v>
      </c>
    </row>
    <row r="145" spans="1:9" ht="54.75" customHeight="1" x14ac:dyDescent="0.25">
      <c r="A145" s="1">
        <f t="shared" si="3"/>
        <v>133</v>
      </c>
      <c r="B145" s="1"/>
      <c r="C145" s="1"/>
      <c r="D145" s="32" t="s">
        <v>244</v>
      </c>
      <c r="E145" s="14"/>
      <c r="F145" s="1">
        <v>126</v>
      </c>
      <c r="G145" s="6">
        <v>45106</v>
      </c>
      <c r="H145" s="14">
        <v>676</v>
      </c>
      <c r="I145" s="1" t="s">
        <v>247</v>
      </c>
    </row>
    <row r="146" spans="1:9" ht="54" customHeight="1" x14ac:dyDescent="0.25">
      <c r="A146" s="1">
        <f t="shared" si="3"/>
        <v>134</v>
      </c>
      <c r="B146" s="1"/>
      <c r="C146" s="1"/>
      <c r="D146" s="32" t="s">
        <v>248</v>
      </c>
      <c r="E146" s="14"/>
      <c r="F146" s="20">
        <v>127</v>
      </c>
      <c r="G146" s="21">
        <v>45106</v>
      </c>
      <c r="H146" s="14">
        <v>1631</v>
      </c>
      <c r="I146" s="1" t="s">
        <v>249</v>
      </c>
    </row>
  </sheetData>
  <mergeCells count="35">
    <mergeCell ref="E120:E123"/>
    <mergeCell ref="F120:F123"/>
    <mergeCell ref="G120:G123"/>
    <mergeCell ref="A94:A95"/>
    <mergeCell ref="B94:B95"/>
    <mergeCell ref="C94:C95"/>
    <mergeCell ref="D94:D95"/>
    <mergeCell ref="E94:E95"/>
    <mergeCell ref="A120:A123"/>
    <mergeCell ref="B120:B123"/>
    <mergeCell ref="C120:C123"/>
    <mergeCell ref="D120:D123"/>
    <mergeCell ref="F94:F95"/>
    <mergeCell ref="G94:G95"/>
    <mergeCell ref="D60:D63"/>
    <mergeCell ref="F60:F63"/>
    <mergeCell ref="G60:G63"/>
    <mergeCell ref="E78:E82"/>
    <mergeCell ref="F78:F82"/>
    <mergeCell ref="G78:G82"/>
    <mergeCell ref="G11:G12"/>
    <mergeCell ref="H11:H12"/>
    <mergeCell ref="E11:E12"/>
    <mergeCell ref="A60:A63"/>
    <mergeCell ref="B60:B63"/>
    <mergeCell ref="C60:C63"/>
    <mergeCell ref="E60:E63"/>
    <mergeCell ref="A11:A12"/>
    <mergeCell ref="B11:B12"/>
    <mergeCell ref="C11:C12"/>
    <mergeCell ref="D11:D12"/>
    <mergeCell ref="A78:A82"/>
    <mergeCell ref="B78:B82"/>
    <mergeCell ref="C78:C82"/>
    <mergeCell ref="D78:D82"/>
  </mergeCells>
  <pageMargins left="0.11811023622047245" right="0.11811023622047245" top="0.74803149606299213" bottom="0.7480314960629921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7" workbookViewId="0">
      <selection sqref="A1:F1"/>
    </sheetView>
  </sheetViews>
  <sheetFormatPr defaultRowHeight="12.75" x14ac:dyDescent="0.25"/>
  <cols>
    <col min="1" max="1" width="20.5703125" style="45" customWidth="1"/>
    <col min="2" max="2" width="39.85546875" style="60" customWidth="1"/>
    <col min="3" max="3" width="23.85546875" style="60" customWidth="1"/>
    <col min="4" max="4" width="17.42578125" style="45" customWidth="1"/>
    <col min="5" max="5" width="10.42578125" style="45" bestFit="1" customWidth="1"/>
    <col min="6" max="6" width="13.85546875" style="61" bestFit="1" customWidth="1"/>
    <col min="7" max="246" width="9.140625" style="45"/>
    <col min="247" max="247" width="6.42578125" style="45" customWidth="1"/>
    <col min="248" max="248" width="7.28515625" style="45" bestFit="1" customWidth="1"/>
    <col min="249" max="249" width="15" style="45" customWidth="1"/>
    <col min="250" max="250" width="35" style="45" customWidth="1"/>
    <col min="251" max="251" width="17.42578125" style="45" customWidth="1"/>
    <col min="252" max="252" width="10.42578125" style="45" bestFit="1" customWidth="1"/>
    <col min="253" max="253" width="13.28515625" style="45" customWidth="1"/>
    <col min="254" max="254" width="10.42578125" style="45" bestFit="1" customWidth="1"/>
    <col min="255" max="255" width="12.42578125" style="45" bestFit="1" customWidth="1"/>
    <col min="256" max="256" width="13.140625" style="45" customWidth="1"/>
    <col min="257" max="257" width="12.28515625" style="45" customWidth="1"/>
    <col min="258" max="258" width="13.85546875" style="45" bestFit="1" customWidth="1"/>
    <col min="259" max="259" width="15.42578125" style="45" bestFit="1" customWidth="1"/>
    <col min="260" max="260" width="11.140625" style="45" customWidth="1"/>
    <col min="261" max="261" width="14.42578125" style="45" customWidth="1"/>
    <col min="262" max="262" width="10.28515625" style="45" bestFit="1" customWidth="1"/>
    <col min="263" max="502" width="9.140625" style="45"/>
    <col min="503" max="503" width="6.42578125" style="45" customWidth="1"/>
    <col min="504" max="504" width="7.28515625" style="45" bestFit="1" customWidth="1"/>
    <col min="505" max="505" width="15" style="45" customWidth="1"/>
    <col min="506" max="506" width="35" style="45" customWidth="1"/>
    <col min="507" max="507" width="17.42578125" style="45" customWidth="1"/>
    <col min="508" max="508" width="10.42578125" style="45" bestFit="1" customWidth="1"/>
    <col min="509" max="509" width="13.28515625" style="45" customWidth="1"/>
    <col min="510" max="510" width="10.42578125" style="45" bestFit="1" customWidth="1"/>
    <col min="511" max="511" width="12.42578125" style="45" bestFit="1" customWidth="1"/>
    <col min="512" max="512" width="13.140625" style="45" customWidth="1"/>
    <col min="513" max="513" width="12.28515625" style="45" customWidth="1"/>
    <col min="514" max="514" width="13.85546875" style="45" bestFit="1" customWidth="1"/>
    <col min="515" max="515" width="15.42578125" style="45" bestFit="1" customWidth="1"/>
    <col min="516" max="516" width="11.140625" style="45" customWidth="1"/>
    <col min="517" max="517" width="14.42578125" style="45" customWidth="1"/>
    <col min="518" max="518" width="10.28515625" style="45" bestFit="1" customWidth="1"/>
    <col min="519" max="758" width="9.140625" style="45"/>
    <col min="759" max="759" width="6.42578125" style="45" customWidth="1"/>
    <col min="760" max="760" width="7.28515625" style="45" bestFit="1" customWidth="1"/>
    <col min="761" max="761" width="15" style="45" customWidth="1"/>
    <col min="762" max="762" width="35" style="45" customWidth="1"/>
    <col min="763" max="763" width="17.42578125" style="45" customWidth="1"/>
    <col min="764" max="764" width="10.42578125" style="45" bestFit="1" customWidth="1"/>
    <col min="765" max="765" width="13.28515625" style="45" customWidth="1"/>
    <col min="766" max="766" width="10.42578125" style="45" bestFit="1" customWidth="1"/>
    <col min="767" max="767" width="12.42578125" style="45" bestFit="1" customWidth="1"/>
    <col min="768" max="768" width="13.140625" style="45" customWidth="1"/>
    <col min="769" max="769" width="12.28515625" style="45" customWidth="1"/>
    <col min="770" max="770" width="13.85546875" style="45" bestFit="1" customWidth="1"/>
    <col min="771" max="771" width="15.42578125" style="45" bestFit="1" customWidth="1"/>
    <col min="772" max="772" width="11.140625" style="45" customWidth="1"/>
    <col min="773" max="773" width="14.42578125" style="45" customWidth="1"/>
    <col min="774" max="774" width="10.28515625" style="45" bestFit="1" customWidth="1"/>
    <col min="775" max="1014" width="9.140625" style="45"/>
    <col min="1015" max="1015" width="6.42578125" style="45" customWidth="1"/>
    <col min="1016" max="1016" width="7.28515625" style="45" bestFit="1" customWidth="1"/>
    <col min="1017" max="1017" width="15" style="45" customWidth="1"/>
    <col min="1018" max="1018" width="35" style="45" customWidth="1"/>
    <col min="1019" max="1019" width="17.42578125" style="45" customWidth="1"/>
    <col min="1020" max="1020" width="10.42578125" style="45" bestFit="1" customWidth="1"/>
    <col min="1021" max="1021" width="13.28515625" style="45" customWidth="1"/>
    <col min="1022" max="1022" width="10.42578125" style="45" bestFit="1" customWidth="1"/>
    <col min="1023" max="1023" width="12.42578125" style="45" bestFit="1" customWidth="1"/>
    <col min="1024" max="1024" width="13.140625" style="45" customWidth="1"/>
    <col min="1025" max="1025" width="12.28515625" style="45" customWidth="1"/>
    <col min="1026" max="1026" width="13.85546875" style="45" bestFit="1" customWidth="1"/>
    <col min="1027" max="1027" width="15.42578125" style="45" bestFit="1" customWidth="1"/>
    <col min="1028" max="1028" width="11.140625" style="45" customWidth="1"/>
    <col min="1029" max="1029" width="14.42578125" style="45" customWidth="1"/>
    <col min="1030" max="1030" width="10.28515625" style="45" bestFit="1" customWidth="1"/>
    <col min="1031" max="1270" width="9.140625" style="45"/>
    <col min="1271" max="1271" width="6.42578125" style="45" customWidth="1"/>
    <col min="1272" max="1272" width="7.28515625" style="45" bestFit="1" customWidth="1"/>
    <col min="1273" max="1273" width="15" style="45" customWidth="1"/>
    <col min="1274" max="1274" width="35" style="45" customWidth="1"/>
    <col min="1275" max="1275" width="17.42578125" style="45" customWidth="1"/>
    <col min="1276" max="1276" width="10.42578125" style="45" bestFit="1" customWidth="1"/>
    <col min="1277" max="1277" width="13.28515625" style="45" customWidth="1"/>
    <col min="1278" max="1278" width="10.42578125" style="45" bestFit="1" customWidth="1"/>
    <col min="1279" max="1279" width="12.42578125" style="45" bestFit="1" customWidth="1"/>
    <col min="1280" max="1280" width="13.140625" style="45" customWidth="1"/>
    <col min="1281" max="1281" width="12.28515625" style="45" customWidth="1"/>
    <col min="1282" max="1282" width="13.85546875" style="45" bestFit="1" customWidth="1"/>
    <col min="1283" max="1283" width="15.42578125" style="45" bestFit="1" customWidth="1"/>
    <col min="1284" max="1284" width="11.140625" style="45" customWidth="1"/>
    <col min="1285" max="1285" width="14.42578125" style="45" customWidth="1"/>
    <col min="1286" max="1286" width="10.28515625" style="45" bestFit="1" customWidth="1"/>
    <col min="1287" max="1526" width="9.140625" style="45"/>
    <col min="1527" max="1527" width="6.42578125" style="45" customWidth="1"/>
    <col min="1528" max="1528" width="7.28515625" style="45" bestFit="1" customWidth="1"/>
    <col min="1529" max="1529" width="15" style="45" customWidth="1"/>
    <col min="1530" max="1530" width="35" style="45" customWidth="1"/>
    <col min="1531" max="1531" width="17.42578125" style="45" customWidth="1"/>
    <col min="1532" max="1532" width="10.42578125" style="45" bestFit="1" customWidth="1"/>
    <col min="1533" max="1533" width="13.28515625" style="45" customWidth="1"/>
    <col min="1534" max="1534" width="10.42578125" style="45" bestFit="1" customWidth="1"/>
    <col min="1535" max="1535" width="12.42578125" style="45" bestFit="1" customWidth="1"/>
    <col min="1536" max="1536" width="13.140625" style="45" customWidth="1"/>
    <col min="1537" max="1537" width="12.28515625" style="45" customWidth="1"/>
    <col min="1538" max="1538" width="13.85546875" style="45" bestFit="1" customWidth="1"/>
    <col min="1539" max="1539" width="15.42578125" style="45" bestFit="1" customWidth="1"/>
    <col min="1540" max="1540" width="11.140625" style="45" customWidth="1"/>
    <col min="1541" max="1541" width="14.42578125" style="45" customWidth="1"/>
    <col min="1542" max="1542" width="10.28515625" style="45" bestFit="1" customWidth="1"/>
    <col min="1543" max="1782" width="9.140625" style="45"/>
    <col min="1783" max="1783" width="6.42578125" style="45" customWidth="1"/>
    <col min="1784" max="1784" width="7.28515625" style="45" bestFit="1" customWidth="1"/>
    <col min="1785" max="1785" width="15" style="45" customWidth="1"/>
    <col min="1786" max="1786" width="35" style="45" customWidth="1"/>
    <col min="1787" max="1787" width="17.42578125" style="45" customWidth="1"/>
    <col min="1788" max="1788" width="10.42578125" style="45" bestFit="1" customWidth="1"/>
    <col min="1789" max="1789" width="13.28515625" style="45" customWidth="1"/>
    <col min="1790" max="1790" width="10.42578125" style="45" bestFit="1" customWidth="1"/>
    <col min="1791" max="1791" width="12.42578125" style="45" bestFit="1" customWidth="1"/>
    <col min="1792" max="1792" width="13.140625" style="45" customWidth="1"/>
    <col min="1793" max="1793" width="12.28515625" style="45" customWidth="1"/>
    <col min="1794" max="1794" width="13.85546875" style="45" bestFit="1" customWidth="1"/>
    <col min="1795" max="1795" width="15.42578125" style="45" bestFit="1" customWidth="1"/>
    <col min="1796" max="1796" width="11.140625" style="45" customWidth="1"/>
    <col min="1797" max="1797" width="14.42578125" style="45" customWidth="1"/>
    <col min="1798" max="1798" width="10.28515625" style="45" bestFit="1" customWidth="1"/>
    <col min="1799" max="2038" width="9.140625" style="45"/>
    <col min="2039" max="2039" width="6.42578125" style="45" customWidth="1"/>
    <col min="2040" max="2040" width="7.28515625" style="45" bestFit="1" customWidth="1"/>
    <col min="2041" max="2041" width="15" style="45" customWidth="1"/>
    <col min="2042" max="2042" width="35" style="45" customWidth="1"/>
    <col min="2043" max="2043" width="17.42578125" style="45" customWidth="1"/>
    <col min="2044" max="2044" width="10.42578125" style="45" bestFit="1" customWidth="1"/>
    <col min="2045" max="2045" width="13.28515625" style="45" customWidth="1"/>
    <col min="2046" max="2046" width="10.42578125" style="45" bestFit="1" customWidth="1"/>
    <col min="2047" max="2047" width="12.42578125" style="45" bestFit="1" customWidth="1"/>
    <col min="2048" max="2048" width="13.140625" style="45" customWidth="1"/>
    <col min="2049" max="2049" width="12.28515625" style="45" customWidth="1"/>
    <col min="2050" max="2050" width="13.85546875" style="45" bestFit="1" customWidth="1"/>
    <col min="2051" max="2051" width="15.42578125" style="45" bestFit="1" customWidth="1"/>
    <col min="2052" max="2052" width="11.140625" style="45" customWidth="1"/>
    <col min="2053" max="2053" width="14.42578125" style="45" customWidth="1"/>
    <col min="2054" max="2054" width="10.28515625" style="45" bestFit="1" customWidth="1"/>
    <col min="2055" max="2294" width="9.140625" style="45"/>
    <col min="2295" max="2295" width="6.42578125" style="45" customWidth="1"/>
    <col min="2296" max="2296" width="7.28515625" style="45" bestFit="1" customWidth="1"/>
    <col min="2297" max="2297" width="15" style="45" customWidth="1"/>
    <col min="2298" max="2298" width="35" style="45" customWidth="1"/>
    <col min="2299" max="2299" width="17.42578125" style="45" customWidth="1"/>
    <col min="2300" max="2300" width="10.42578125" style="45" bestFit="1" customWidth="1"/>
    <col min="2301" max="2301" width="13.28515625" style="45" customWidth="1"/>
    <col min="2302" max="2302" width="10.42578125" style="45" bestFit="1" customWidth="1"/>
    <col min="2303" max="2303" width="12.42578125" style="45" bestFit="1" customWidth="1"/>
    <col min="2304" max="2304" width="13.140625" style="45" customWidth="1"/>
    <col min="2305" max="2305" width="12.28515625" style="45" customWidth="1"/>
    <col min="2306" max="2306" width="13.85546875" style="45" bestFit="1" customWidth="1"/>
    <col min="2307" max="2307" width="15.42578125" style="45" bestFit="1" customWidth="1"/>
    <col min="2308" max="2308" width="11.140625" style="45" customWidth="1"/>
    <col min="2309" max="2309" width="14.42578125" style="45" customWidth="1"/>
    <col min="2310" max="2310" width="10.28515625" style="45" bestFit="1" customWidth="1"/>
    <col min="2311" max="2550" width="9.140625" style="45"/>
    <col min="2551" max="2551" width="6.42578125" style="45" customWidth="1"/>
    <col min="2552" max="2552" width="7.28515625" style="45" bestFit="1" customWidth="1"/>
    <col min="2553" max="2553" width="15" style="45" customWidth="1"/>
    <col min="2554" max="2554" width="35" style="45" customWidth="1"/>
    <col min="2555" max="2555" width="17.42578125" style="45" customWidth="1"/>
    <col min="2556" max="2556" width="10.42578125" style="45" bestFit="1" customWidth="1"/>
    <col min="2557" max="2557" width="13.28515625" style="45" customWidth="1"/>
    <col min="2558" max="2558" width="10.42578125" style="45" bestFit="1" customWidth="1"/>
    <col min="2559" max="2559" width="12.42578125" style="45" bestFit="1" customWidth="1"/>
    <col min="2560" max="2560" width="13.140625" style="45" customWidth="1"/>
    <col min="2561" max="2561" width="12.28515625" style="45" customWidth="1"/>
    <col min="2562" max="2562" width="13.85546875" style="45" bestFit="1" customWidth="1"/>
    <col min="2563" max="2563" width="15.42578125" style="45" bestFit="1" customWidth="1"/>
    <col min="2564" max="2564" width="11.140625" style="45" customWidth="1"/>
    <col min="2565" max="2565" width="14.42578125" style="45" customWidth="1"/>
    <col min="2566" max="2566" width="10.28515625" style="45" bestFit="1" customWidth="1"/>
    <col min="2567" max="2806" width="9.140625" style="45"/>
    <col min="2807" max="2807" width="6.42578125" style="45" customWidth="1"/>
    <col min="2808" max="2808" width="7.28515625" style="45" bestFit="1" customWidth="1"/>
    <col min="2809" max="2809" width="15" style="45" customWidth="1"/>
    <col min="2810" max="2810" width="35" style="45" customWidth="1"/>
    <col min="2811" max="2811" width="17.42578125" style="45" customWidth="1"/>
    <col min="2812" max="2812" width="10.42578125" style="45" bestFit="1" customWidth="1"/>
    <col min="2813" max="2813" width="13.28515625" style="45" customWidth="1"/>
    <col min="2814" max="2814" width="10.42578125" style="45" bestFit="1" customWidth="1"/>
    <col min="2815" max="2815" width="12.42578125" style="45" bestFit="1" customWidth="1"/>
    <col min="2816" max="2816" width="13.140625" style="45" customWidth="1"/>
    <col min="2817" max="2817" width="12.28515625" style="45" customWidth="1"/>
    <col min="2818" max="2818" width="13.85546875" style="45" bestFit="1" customWidth="1"/>
    <col min="2819" max="2819" width="15.42578125" style="45" bestFit="1" customWidth="1"/>
    <col min="2820" max="2820" width="11.140625" style="45" customWidth="1"/>
    <col min="2821" max="2821" width="14.42578125" style="45" customWidth="1"/>
    <col min="2822" max="2822" width="10.28515625" style="45" bestFit="1" customWidth="1"/>
    <col min="2823" max="3062" width="9.140625" style="45"/>
    <col min="3063" max="3063" width="6.42578125" style="45" customWidth="1"/>
    <col min="3064" max="3064" width="7.28515625" style="45" bestFit="1" customWidth="1"/>
    <col min="3065" max="3065" width="15" style="45" customWidth="1"/>
    <col min="3066" max="3066" width="35" style="45" customWidth="1"/>
    <col min="3067" max="3067" width="17.42578125" style="45" customWidth="1"/>
    <col min="3068" max="3068" width="10.42578125" style="45" bestFit="1" customWidth="1"/>
    <col min="3069" max="3069" width="13.28515625" style="45" customWidth="1"/>
    <col min="3070" max="3070" width="10.42578125" style="45" bestFit="1" customWidth="1"/>
    <col min="3071" max="3071" width="12.42578125" style="45" bestFit="1" customWidth="1"/>
    <col min="3072" max="3072" width="13.140625" style="45" customWidth="1"/>
    <col min="3073" max="3073" width="12.28515625" style="45" customWidth="1"/>
    <col min="3074" max="3074" width="13.85546875" style="45" bestFit="1" customWidth="1"/>
    <col min="3075" max="3075" width="15.42578125" style="45" bestFit="1" customWidth="1"/>
    <col min="3076" max="3076" width="11.140625" style="45" customWidth="1"/>
    <col min="3077" max="3077" width="14.42578125" style="45" customWidth="1"/>
    <col min="3078" max="3078" width="10.28515625" style="45" bestFit="1" customWidth="1"/>
    <col min="3079" max="3318" width="9.140625" style="45"/>
    <col min="3319" max="3319" width="6.42578125" style="45" customWidth="1"/>
    <col min="3320" max="3320" width="7.28515625" style="45" bestFit="1" customWidth="1"/>
    <col min="3321" max="3321" width="15" style="45" customWidth="1"/>
    <col min="3322" max="3322" width="35" style="45" customWidth="1"/>
    <col min="3323" max="3323" width="17.42578125" style="45" customWidth="1"/>
    <col min="3324" max="3324" width="10.42578125" style="45" bestFit="1" customWidth="1"/>
    <col min="3325" max="3325" width="13.28515625" style="45" customWidth="1"/>
    <col min="3326" max="3326" width="10.42578125" style="45" bestFit="1" customWidth="1"/>
    <col min="3327" max="3327" width="12.42578125" style="45" bestFit="1" customWidth="1"/>
    <col min="3328" max="3328" width="13.140625" style="45" customWidth="1"/>
    <col min="3329" max="3329" width="12.28515625" style="45" customWidth="1"/>
    <col min="3330" max="3330" width="13.85546875" style="45" bestFit="1" customWidth="1"/>
    <col min="3331" max="3331" width="15.42578125" style="45" bestFit="1" customWidth="1"/>
    <col min="3332" max="3332" width="11.140625" style="45" customWidth="1"/>
    <col min="3333" max="3333" width="14.42578125" style="45" customWidth="1"/>
    <col min="3334" max="3334" width="10.28515625" style="45" bestFit="1" customWidth="1"/>
    <col min="3335" max="3574" width="9.140625" style="45"/>
    <col min="3575" max="3575" width="6.42578125" style="45" customWidth="1"/>
    <col min="3576" max="3576" width="7.28515625" style="45" bestFit="1" customWidth="1"/>
    <col min="3577" max="3577" width="15" style="45" customWidth="1"/>
    <col min="3578" max="3578" width="35" style="45" customWidth="1"/>
    <col min="3579" max="3579" width="17.42578125" style="45" customWidth="1"/>
    <col min="3580" max="3580" width="10.42578125" style="45" bestFit="1" customWidth="1"/>
    <col min="3581" max="3581" width="13.28515625" style="45" customWidth="1"/>
    <col min="3582" max="3582" width="10.42578125" style="45" bestFit="1" customWidth="1"/>
    <col min="3583" max="3583" width="12.42578125" style="45" bestFit="1" customWidth="1"/>
    <col min="3584" max="3584" width="13.140625" style="45" customWidth="1"/>
    <col min="3585" max="3585" width="12.28515625" style="45" customWidth="1"/>
    <col min="3586" max="3586" width="13.85546875" style="45" bestFit="1" customWidth="1"/>
    <col min="3587" max="3587" width="15.42578125" style="45" bestFit="1" customWidth="1"/>
    <col min="3588" max="3588" width="11.140625" style="45" customWidth="1"/>
    <col min="3589" max="3589" width="14.42578125" style="45" customWidth="1"/>
    <col min="3590" max="3590" width="10.28515625" style="45" bestFit="1" customWidth="1"/>
    <col min="3591" max="3830" width="9.140625" style="45"/>
    <col min="3831" max="3831" width="6.42578125" style="45" customWidth="1"/>
    <col min="3832" max="3832" width="7.28515625" style="45" bestFit="1" customWidth="1"/>
    <col min="3833" max="3833" width="15" style="45" customWidth="1"/>
    <col min="3834" max="3834" width="35" style="45" customWidth="1"/>
    <col min="3835" max="3835" width="17.42578125" style="45" customWidth="1"/>
    <col min="3836" max="3836" width="10.42578125" style="45" bestFit="1" customWidth="1"/>
    <col min="3837" max="3837" width="13.28515625" style="45" customWidth="1"/>
    <col min="3838" max="3838" width="10.42578125" style="45" bestFit="1" customWidth="1"/>
    <col min="3839" max="3839" width="12.42578125" style="45" bestFit="1" customWidth="1"/>
    <col min="3840" max="3840" width="13.140625" style="45" customWidth="1"/>
    <col min="3841" max="3841" width="12.28515625" style="45" customWidth="1"/>
    <col min="3842" max="3842" width="13.85546875" style="45" bestFit="1" customWidth="1"/>
    <col min="3843" max="3843" width="15.42578125" style="45" bestFit="1" customWidth="1"/>
    <col min="3844" max="3844" width="11.140625" style="45" customWidth="1"/>
    <col min="3845" max="3845" width="14.42578125" style="45" customWidth="1"/>
    <col min="3846" max="3846" width="10.28515625" style="45" bestFit="1" customWidth="1"/>
    <col min="3847" max="4086" width="9.140625" style="45"/>
    <col min="4087" max="4087" width="6.42578125" style="45" customWidth="1"/>
    <col min="4088" max="4088" width="7.28515625" style="45" bestFit="1" customWidth="1"/>
    <col min="4089" max="4089" width="15" style="45" customWidth="1"/>
    <col min="4090" max="4090" width="35" style="45" customWidth="1"/>
    <col min="4091" max="4091" width="17.42578125" style="45" customWidth="1"/>
    <col min="4092" max="4092" width="10.42578125" style="45" bestFit="1" customWidth="1"/>
    <col min="4093" max="4093" width="13.28515625" style="45" customWidth="1"/>
    <col min="4094" max="4094" width="10.42578125" style="45" bestFit="1" customWidth="1"/>
    <col min="4095" max="4095" width="12.42578125" style="45" bestFit="1" customWidth="1"/>
    <col min="4096" max="4096" width="13.140625" style="45" customWidth="1"/>
    <col min="4097" max="4097" width="12.28515625" style="45" customWidth="1"/>
    <col min="4098" max="4098" width="13.85546875" style="45" bestFit="1" customWidth="1"/>
    <col min="4099" max="4099" width="15.42578125" style="45" bestFit="1" customWidth="1"/>
    <col min="4100" max="4100" width="11.140625" style="45" customWidth="1"/>
    <col min="4101" max="4101" width="14.42578125" style="45" customWidth="1"/>
    <col min="4102" max="4102" width="10.28515625" style="45" bestFit="1" customWidth="1"/>
    <col min="4103" max="4342" width="9.140625" style="45"/>
    <col min="4343" max="4343" width="6.42578125" style="45" customWidth="1"/>
    <col min="4344" max="4344" width="7.28515625" style="45" bestFit="1" customWidth="1"/>
    <col min="4345" max="4345" width="15" style="45" customWidth="1"/>
    <col min="4346" max="4346" width="35" style="45" customWidth="1"/>
    <col min="4347" max="4347" width="17.42578125" style="45" customWidth="1"/>
    <col min="4348" max="4348" width="10.42578125" style="45" bestFit="1" customWidth="1"/>
    <col min="4349" max="4349" width="13.28515625" style="45" customWidth="1"/>
    <col min="4350" max="4350" width="10.42578125" style="45" bestFit="1" customWidth="1"/>
    <col min="4351" max="4351" width="12.42578125" style="45" bestFit="1" customWidth="1"/>
    <col min="4352" max="4352" width="13.140625" style="45" customWidth="1"/>
    <col min="4353" max="4353" width="12.28515625" style="45" customWidth="1"/>
    <col min="4354" max="4354" width="13.85546875" style="45" bestFit="1" customWidth="1"/>
    <col min="4355" max="4355" width="15.42578125" style="45" bestFit="1" customWidth="1"/>
    <col min="4356" max="4356" width="11.140625" style="45" customWidth="1"/>
    <col min="4357" max="4357" width="14.42578125" style="45" customWidth="1"/>
    <col min="4358" max="4358" width="10.28515625" style="45" bestFit="1" customWidth="1"/>
    <col min="4359" max="4598" width="9.140625" style="45"/>
    <col min="4599" max="4599" width="6.42578125" style="45" customWidth="1"/>
    <col min="4600" max="4600" width="7.28515625" style="45" bestFit="1" customWidth="1"/>
    <col min="4601" max="4601" width="15" style="45" customWidth="1"/>
    <col min="4602" max="4602" width="35" style="45" customWidth="1"/>
    <col min="4603" max="4603" width="17.42578125" style="45" customWidth="1"/>
    <col min="4604" max="4604" width="10.42578125" style="45" bestFit="1" customWidth="1"/>
    <col min="4605" max="4605" width="13.28515625" style="45" customWidth="1"/>
    <col min="4606" max="4606" width="10.42578125" style="45" bestFit="1" customWidth="1"/>
    <col min="4607" max="4607" width="12.42578125" style="45" bestFit="1" customWidth="1"/>
    <col min="4608" max="4608" width="13.140625" style="45" customWidth="1"/>
    <col min="4609" max="4609" width="12.28515625" style="45" customWidth="1"/>
    <col min="4610" max="4610" width="13.85546875" style="45" bestFit="1" customWidth="1"/>
    <col min="4611" max="4611" width="15.42578125" style="45" bestFit="1" customWidth="1"/>
    <col min="4612" max="4612" width="11.140625" style="45" customWidth="1"/>
    <col min="4613" max="4613" width="14.42578125" style="45" customWidth="1"/>
    <col min="4614" max="4614" width="10.28515625" style="45" bestFit="1" customWidth="1"/>
    <col min="4615" max="4854" width="9.140625" style="45"/>
    <col min="4855" max="4855" width="6.42578125" style="45" customWidth="1"/>
    <col min="4856" max="4856" width="7.28515625" style="45" bestFit="1" customWidth="1"/>
    <col min="4857" max="4857" width="15" style="45" customWidth="1"/>
    <col min="4858" max="4858" width="35" style="45" customWidth="1"/>
    <col min="4859" max="4859" width="17.42578125" style="45" customWidth="1"/>
    <col min="4860" max="4860" width="10.42578125" style="45" bestFit="1" customWidth="1"/>
    <col min="4861" max="4861" width="13.28515625" style="45" customWidth="1"/>
    <col min="4862" max="4862" width="10.42578125" style="45" bestFit="1" customWidth="1"/>
    <col min="4863" max="4863" width="12.42578125" style="45" bestFit="1" customWidth="1"/>
    <col min="4864" max="4864" width="13.140625" style="45" customWidth="1"/>
    <col min="4865" max="4865" width="12.28515625" style="45" customWidth="1"/>
    <col min="4866" max="4866" width="13.85546875" style="45" bestFit="1" customWidth="1"/>
    <col min="4867" max="4867" width="15.42578125" style="45" bestFit="1" customWidth="1"/>
    <col min="4868" max="4868" width="11.140625" style="45" customWidth="1"/>
    <col min="4869" max="4869" width="14.42578125" style="45" customWidth="1"/>
    <col min="4870" max="4870" width="10.28515625" style="45" bestFit="1" customWidth="1"/>
    <col min="4871" max="5110" width="9.140625" style="45"/>
    <col min="5111" max="5111" width="6.42578125" style="45" customWidth="1"/>
    <col min="5112" max="5112" width="7.28515625" style="45" bestFit="1" customWidth="1"/>
    <col min="5113" max="5113" width="15" style="45" customWidth="1"/>
    <col min="5114" max="5114" width="35" style="45" customWidth="1"/>
    <col min="5115" max="5115" width="17.42578125" style="45" customWidth="1"/>
    <col min="5116" max="5116" width="10.42578125" style="45" bestFit="1" customWidth="1"/>
    <col min="5117" max="5117" width="13.28515625" style="45" customWidth="1"/>
    <col min="5118" max="5118" width="10.42578125" style="45" bestFit="1" customWidth="1"/>
    <col min="5119" max="5119" width="12.42578125" style="45" bestFit="1" customWidth="1"/>
    <col min="5120" max="5120" width="13.140625" style="45" customWidth="1"/>
    <col min="5121" max="5121" width="12.28515625" style="45" customWidth="1"/>
    <col min="5122" max="5122" width="13.85546875" style="45" bestFit="1" customWidth="1"/>
    <col min="5123" max="5123" width="15.42578125" style="45" bestFit="1" customWidth="1"/>
    <col min="5124" max="5124" width="11.140625" style="45" customWidth="1"/>
    <col min="5125" max="5125" width="14.42578125" style="45" customWidth="1"/>
    <col min="5126" max="5126" width="10.28515625" style="45" bestFit="1" customWidth="1"/>
    <col min="5127" max="5366" width="9.140625" style="45"/>
    <col min="5367" max="5367" width="6.42578125" style="45" customWidth="1"/>
    <col min="5368" max="5368" width="7.28515625" style="45" bestFit="1" customWidth="1"/>
    <col min="5369" max="5369" width="15" style="45" customWidth="1"/>
    <col min="5370" max="5370" width="35" style="45" customWidth="1"/>
    <col min="5371" max="5371" width="17.42578125" style="45" customWidth="1"/>
    <col min="5372" max="5372" width="10.42578125" style="45" bestFit="1" customWidth="1"/>
    <col min="5373" max="5373" width="13.28515625" style="45" customWidth="1"/>
    <col min="5374" max="5374" width="10.42578125" style="45" bestFit="1" customWidth="1"/>
    <col min="5375" max="5375" width="12.42578125" style="45" bestFit="1" customWidth="1"/>
    <col min="5376" max="5376" width="13.140625" style="45" customWidth="1"/>
    <col min="5377" max="5377" width="12.28515625" style="45" customWidth="1"/>
    <col min="5378" max="5378" width="13.85546875" style="45" bestFit="1" customWidth="1"/>
    <col min="5379" max="5379" width="15.42578125" style="45" bestFit="1" customWidth="1"/>
    <col min="5380" max="5380" width="11.140625" style="45" customWidth="1"/>
    <col min="5381" max="5381" width="14.42578125" style="45" customWidth="1"/>
    <col min="5382" max="5382" width="10.28515625" style="45" bestFit="1" customWidth="1"/>
    <col min="5383" max="5622" width="9.140625" style="45"/>
    <col min="5623" max="5623" width="6.42578125" style="45" customWidth="1"/>
    <col min="5624" max="5624" width="7.28515625" style="45" bestFit="1" customWidth="1"/>
    <col min="5625" max="5625" width="15" style="45" customWidth="1"/>
    <col min="5626" max="5626" width="35" style="45" customWidth="1"/>
    <col min="5627" max="5627" width="17.42578125" style="45" customWidth="1"/>
    <col min="5628" max="5628" width="10.42578125" style="45" bestFit="1" customWidth="1"/>
    <col min="5629" max="5629" width="13.28515625" style="45" customWidth="1"/>
    <col min="5630" max="5630" width="10.42578125" style="45" bestFit="1" customWidth="1"/>
    <col min="5631" max="5631" width="12.42578125" style="45" bestFit="1" customWidth="1"/>
    <col min="5632" max="5632" width="13.140625" style="45" customWidth="1"/>
    <col min="5633" max="5633" width="12.28515625" style="45" customWidth="1"/>
    <col min="5634" max="5634" width="13.85546875" style="45" bestFit="1" customWidth="1"/>
    <col min="5635" max="5635" width="15.42578125" style="45" bestFit="1" customWidth="1"/>
    <col min="5636" max="5636" width="11.140625" style="45" customWidth="1"/>
    <col min="5637" max="5637" width="14.42578125" style="45" customWidth="1"/>
    <col min="5638" max="5638" width="10.28515625" style="45" bestFit="1" customWidth="1"/>
    <col min="5639" max="5878" width="9.140625" style="45"/>
    <col min="5879" max="5879" width="6.42578125" style="45" customWidth="1"/>
    <col min="5880" max="5880" width="7.28515625" style="45" bestFit="1" customWidth="1"/>
    <col min="5881" max="5881" width="15" style="45" customWidth="1"/>
    <col min="5882" max="5882" width="35" style="45" customWidth="1"/>
    <col min="5883" max="5883" width="17.42578125" style="45" customWidth="1"/>
    <col min="5884" max="5884" width="10.42578125" style="45" bestFit="1" customWidth="1"/>
    <col min="5885" max="5885" width="13.28515625" style="45" customWidth="1"/>
    <col min="5886" max="5886" width="10.42578125" style="45" bestFit="1" customWidth="1"/>
    <col min="5887" max="5887" width="12.42578125" style="45" bestFit="1" customWidth="1"/>
    <col min="5888" max="5888" width="13.140625" style="45" customWidth="1"/>
    <col min="5889" max="5889" width="12.28515625" style="45" customWidth="1"/>
    <col min="5890" max="5890" width="13.85546875" style="45" bestFit="1" customWidth="1"/>
    <col min="5891" max="5891" width="15.42578125" style="45" bestFit="1" customWidth="1"/>
    <col min="5892" max="5892" width="11.140625" style="45" customWidth="1"/>
    <col min="5893" max="5893" width="14.42578125" style="45" customWidth="1"/>
    <col min="5894" max="5894" width="10.28515625" style="45" bestFit="1" customWidth="1"/>
    <col min="5895" max="6134" width="9.140625" style="45"/>
    <col min="6135" max="6135" width="6.42578125" style="45" customWidth="1"/>
    <col min="6136" max="6136" width="7.28515625" style="45" bestFit="1" customWidth="1"/>
    <col min="6137" max="6137" width="15" style="45" customWidth="1"/>
    <col min="6138" max="6138" width="35" style="45" customWidth="1"/>
    <col min="6139" max="6139" width="17.42578125" style="45" customWidth="1"/>
    <col min="6140" max="6140" width="10.42578125" style="45" bestFit="1" customWidth="1"/>
    <col min="6141" max="6141" width="13.28515625" style="45" customWidth="1"/>
    <col min="6142" max="6142" width="10.42578125" style="45" bestFit="1" customWidth="1"/>
    <col min="6143" max="6143" width="12.42578125" style="45" bestFit="1" customWidth="1"/>
    <col min="6144" max="6144" width="13.140625" style="45" customWidth="1"/>
    <col min="6145" max="6145" width="12.28515625" style="45" customWidth="1"/>
    <col min="6146" max="6146" width="13.85546875" style="45" bestFit="1" customWidth="1"/>
    <col min="6147" max="6147" width="15.42578125" style="45" bestFit="1" customWidth="1"/>
    <col min="6148" max="6148" width="11.140625" style="45" customWidth="1"/>
    <col min="6149" max="6149" width="14.42578125" style="45" customWidth="1"/>
    <col min="6150" max="6150" width="10.28515625" style="45" bestFit="1" customWidth="1"/>
    <col min="6151" max="6390" width="9.140625" style="45"/>
    <col min="6391" max="6391" width="6.42578125" style="45" customWidth="1"/>
    <col min="6392" max="6392" width="7.28515625" style="45" bestFit="1" customWidth="1"/>
    <col min="6393" max="6393" width="15" style="45" customWidth="1"/>
    <col min="6394" max="6394" width="35" style="45" customWidth="1"/>
    <col min="6395" max="6395" width="17.42578125" style="45" customWidth="1"/>
    <col min="6396" max="6396" width="10.42578125" style="45" bestFit="1" customWidth="1"/>
    <col min="6397" max="6397" width="13.28515625" style="45" customWidth="1"/>
    <col min="6398" max="6398" width="10.42578125" style="45" bestFit="1" customWidth="1"/>
    <col min="6399" max="6399" width="12.42578125" style="45" bestFit="1" customWidth="1"/>
    <col min="6400" max="6400" width="13.140625" style="45" customWidth="1"/>
    <col min="6401" max="6401" width="12.28515625" style="45" customWidth="1"/>
    <col min="6402" max="6402" width="13.85546875" style="45" bestFit="1" customWidth="1"/>
    <col min="6403" max="6403" width="15.42578125" style="45" bestFit="1" customWidth="1"/>
    <col min="6404" max="6404" width="11.140625" style="45" customWidth="1"/>
    <col min="6405" max="6405" width="14.42578125" style="45" customWidth="1"/>
    <col min="6406" max="6406" width="10.28515625" style="45" bestFit="1" customWidth="1"/>
    <col min="6407" max="6646" width="9.140625" style="45"/>
    <col min="6647" max="6647" width="6.42578125" style="45" customWidth="1"/>
    <col min="6648" max="6648" width="7.28515625" style="45" bestFit="1" customWidth="1"/>
    <col min="6649" max="6649" width="15" style="45" customWidth="1"/>
    <col min="6650" max="6650" width="35" style="45" customWidth="1"/>
    <col min="6651" max="6651" width="17.42578125" style="45" customWidth="1"/>
    <col min="6652" max="6652" width="10.42578125" style="45" bestFit="1" customWidth="1"/>
    <col min="6653" max="6653" width="13.28515625" style="45" customWidth="1"/>
    <col min="6654" max="6654" width="10.42578125" style="45" bestFit="1" customWidth="1"/>
    <col min="6655" max="6655" width="12.42578125" style="45" bestFit="1" customWidth="1"/>
    <col min="6656" max="6656" width="13.140625" style="45" customWidth="1"/>
    <col min="6657" max="6657" width="12.28515625" style="45" customWidth="1"/>
    <col min="6658" max="6658" width="13.85546875" style="45" bestFit="1" customWidth="1"/>
    <col min="6659" max="6659" width="15.42578125" style="45" bestFit="1" customWidth="1"/>
    <col min="6660" max="6660" width="11.140625" style="45" customWidth="1"/>
    <col min="6661" max="6661" width="14.42578125" style="45" customWidth="1"/>
    <col min="6662" max="6662" width="10.28515625" style="45" bestFit="1" customWidth="1"/>
    <col min="6663" max="6902" width="9.140625" style="45"/>
    <col min="6903" max="6903" width="6.42578125" style="45" customWidth="1"/>
    <col min="6904" max="6904" width="7.28515625" style="45" bestFit="1" customWidth="1"/>
    <col min="6905" max="6905" width="15" style="45" customWidth="1"/>
    <col min="6906" max="6906" width="35" style="45" customWidth="1"/>
    <col min="6907" max="6907" width="17.42578125" style="45" customWidth="1"/>
    <col min="6908" max="6908" width="10.42578125" style="45" bestFit="1" customWidth="1"/>
    <col min="6909" max="6909" width="13.28515625" style="45" customWidth="1"/>
    <col min="6910" max="6910" width="10.42578125" style="45" bestFit="1" customWidth="1"/>
    <col min="6911" max="6911" width="12.42578125" style="45" bestFit="1" customWidth="1"/>
    <col min="6912" max="6912" width="13.140625" style="45" customWidth="1"/>
    <col min="6913" max="6913" width="12.28515625" style="45" customWidth="1"/>
    <col min="6914" max="6914" width="13.85546875" style="45" bestFit="1" customWidth="1"/>
    <col min="6915" max="6915" width="15.42578125" style="45" bestFit="1" customWidth="1"/>
    <col min="6916" max="6916" width="11.140625" style="45" customWidth="1"/>
    <col min="6917" max="6917" width="14.42578125" style="45" customWidth="1"/>
    <col min="6918" max="6918" width="10.28515625" style="45" bestFit="1" customWidth="1"/>
    <col min="6919" max="7158" width="9.140625" style="45"/>
    <col min="7159" max="7159" width="6.42578125" style="45" customWidth="1"/>
    <col min="7160" max="7160" width="7.28515625" style="45" bestFit="1" customWidth="1"/>
    <col min="7161" max="7161" width="15" style="45" customWidth="1"/>
    <col min="7162" max="7162" width="35" style="45" customWidth="1"/>
    <col min="7163" max="7163" width="17.42578125" style="45" customWidth="1"/>
    <col min="7164" max="7164" width="10.42578125" style="45" bestFit="1" customWidth="1"/>
    <col min="7165" max="7165" width="13.28515625" style="45" customWidth="1"/>
    <col min="7166" max="7166" width="10.42578125" style="45" bestFit="1" customWidth="1"/>
    <col min="7167" max="7167" width="12.42578125" style="45" bestFit="1" customWidth="1"/>
    <col min="7168" max="7168" width="13.140625" style="45" customWidth="1"/>
    <col min="7169" max="7169" width="12.28515625" style="45" customWidth="1"/>
    <col min="7170" max="7170" width="13.85546875" style="45" bestFit="1" customWidth="1"/>
    <col min="7171" max="7171" width="15.42578125" style="45" bestFit="1" customWidth="1"/>
    <col min="7172" max="7172" width="11.140625" style="45" customWidth="1"/>
    <col min="7173" max="7173" width="14.42578125" style="45" customWidth="1"/>
    <col min="7174" max="7174" width="10.28515625" style="45" bestFit="1" customWidth="1"/>
    <col min="7175" max="7414" width="9.140625" style="45"/>
    <col min="7415" max="7415" width="6.42578125" style="45" customWidth="1"/>
    <col min="7416" max="7416" width="7.28515625" style="45" bestFit="1" customWidth="1"/>
    <col min="7417" max="7417" width="15" style="45" customWidth="1"/>
    <col min="7418" max="7418" width="35" style="45" customWidth="1"/>
    <col min="7419" max="7419" width="17.42578125" style="45" customWidth="1"/>
    <col min="7420" max="7420" width="10.42578125" style="45" bestFit="1" customWidth="1"/>
    <col min="7421" max="7421" width="13.28515625" style="45" customWidth="1"/>
    <col min="7422" max="7422" width="10.42578125" style="45" bestFit="1" customWidth="1"/>
    <col min="7423" max="7423" width="12.42578125" style="45" bestFit="1" customWidth="1"/>
    <col min="7424" max="7424" width="13.140625" style="45" customWidth="1"/>
    <col min="7425" max="7425" width="12.28515625" style="45" customWidth="1"/>
    <col min="7426" max="7426" width="13.85546875" style="45" bestFit="1" customWidth="1"/>
    <col min="7427" max="7427" width="15.42578125" style="45" bestFit="1" customWidth="1"/>
    <col min="7428" max="7428" width="11.140625" style="45" customWidth="1"/>
    <col min="7429" max="7429" width="14.42578125" style="45" customWidth="1"/>
    <col min="7430" max="7430" width="10.28515625" style="45" bestFit="1" customWidth="1"/>
    <col min="7431" max="7670" width="9.140625" style="45"/>
    <col min="7671" max="7671" width="6.42578125" style="45" customWidth="1"/>
    <col min="7672" max="7672" width="7.28515625" style="45" bestFit="1" customWidth="1"/>
    <col min="7673" max="7673" width="15" style="45" customWidth="1"/>
    <col min="7674" max="7674" width="35" style="45" customWidth="1"/>
    <col min="7675" max="7675" width="17.42578125" style="45" customWidth="1"/>
    <col min="7676" max="7676" width="10.42578125" style="45" bestFit="1" customWidth="1"/>
    <col min="7677" max="7677" width="13.28515625" style="45" customWidth="1"/>
    <col min="7678" max="7678" width="10.42578125" style="45" bestFit="1" customWidth="1"/>
    <col min="7679" max="7679" width="12.42578125" style="45" bestFit="1" customWidth="1"/>
    <col min="7680" max="7680" width="13.140625" style="45" customWidth="1"/>
    <col min="7681" max="7681" width="12.28515625" style="45" customWidth="1"/>
    <col min="7682" max="7682" width="13.85546875" style="45" bestFit="1" customWidth="1"/>
    <col min="7683" max="7683" width="15.42578125" style="45" bestFit="1" customWidth="1"/>
    <col min="7684" max="7684" width="11.140625" style="45" customWidth="1"/>
    <col min="7685" max="7685" width="14.42578125" style="45" customWidth="1"/>
    <col min="7686" max="7686" width="10.28515625" style="45" bestFit="1" customWidth="1"/>
    <col min="7687" max="7926" width="9.140625" style="45"/>
    <col min="7927" max="7927" width="6.42578125" style="45" customWidth="1"/>
    <col min="7928" max="7928" width="7.28515625" style="45" bestFit="1" customWidth="1"/>
    <col min="7929" max="7929" width="15" style="45" customWidth="1"/>
    <col min="7930" max="7930" width="35" style="45" customWidth="1"/>
    <col min="7931" max="7931" width="17.42578125" style="45" customWidth="1"/>
    <col min="7932" max="7932" width="10.42578125" style="45" bestFit="1" customWidth="1"/>
    <col min="7933" max="7933" width="13.28515625" style="45" customWidth="1"/>
    <col min="7934" max="7934" width="10.42578125" style="45" bestFit="1" customWidth="1"/>
    <col min="7935" max="7935" width="12.42578125" style="45" bestFit="1" customWidth="1"/>
    <col min="7936" max="7936" width="13.140625" style="45" customWidth="1"/>
    <col min="7937" max="7937" width="12.28515625" style="45" customWidth="1"/>
    <col min="7938" max="7938" width="13.85546875" style="45" bestFit="1" customWidth="1"/>
    <col min="7939" max="7939" width="15.42578125" style="45" bestFit="1" customWidth="1"/>
    <col min="7940" max="7940" width="11.140625" style="45" customWidth="1"/>
    <col min="7941" max="7941" width="14.42578125" style="45" customWidth="1"/>
    <col min="7942" max="7942" width="10.28515625" style="45" bestFit="1" customWidth="1"/>
    <col min="7943" max="8182" width="9.140625" style="45"/>
    <col min="8183" max="8183" width="6.42578125" style="45" customWidth="1"/>
    <col min="8184" max="8184" width="7.28515625" style="45" bestFit="1" customWidth="1"/>
    <col min="8185" max="8185" width="15" style="45" customWidth="1"/>
    <col min="8186" max="8186" width="35" style="45" customWidth="1"/>
    <col min="8187" max="8187" width="17.42578125" style="45" customWidth="1"/>
    <col min="8188" max="8188" width="10.42578125" style="45" bestFit="1" customWidth="1"/>
    <col min="8189" max="8189" width="13.28515625" style="45" customWidth="1"/>
    <col min="8190" max="8190" width="10.42578125" style="45" bestFit="1" customWidth="1"/>
    <col min="8191" max="8191" width="12.42578125" style="45" bestFit="1" customWidth="1"/>
    <col min="8192" max="8192" width="13.140625" style="45" customWidth="1"/>
    <col min="8193" max="8193" width="12.28515625" style="45" customWidth="1"/>
    <col min="8194" max="8194" width="13.85546875" style="45" bestFit="1" customWidth="1"/>
    <col min="8195" max="8195" width="15.42578125" style="45" bestFit="1" customWidth="1"/>
    <col min="8196" max="8196" width="11.140625" style="45" customWidth="1"/>
    <col min="8197" max="8197" width="14.42578125" style="45" customWidth="1"/>
    <col min="8198" max="8198" width="10.28515625" style="45" bestFit="1" customWidth="1"/>
    <col min="8199" max="8438" width="9.140625" style="45"/>
    <col min="8439" max="8439" width="6.42578125" style="45" customWidth="1"/>
    <col min="8440" max="8440" width="7.28515625" style="45" bestFit="1" customWidth="1"/>
    <col min="8441" max="8441" width="15" style="45" customWidth="1"/>
    <col min="8442" max="8442" width="35" style="45" customWidth="1"/>
    <col min="8443" max="8443" width="17.42578125" style="45" customWidth="1"/>
    <col min="8444" max="8444" width="10.42578125" style="45" bestFit="1" customWidth="1"/>
    <col min="8445" max="8445" width="13.28515625" style="45" customWidth="1"/>
    <col min="8446" max="8446" width="10.42578125" style="45" bestFit="1" customWidth="1"/>
    <col min="8447" max="8447" width="12.42578125" style="45" bestFit="1" customWidth="1"/>
    <col min="8448" max="8448" width="13.140625" style="45" customWidth="1"/>
    <col min="8449" max="8449" width="12.28515625" style="45" customWidth="1"/>
    <col min="8450" max="8450" width="13.85546875" style="45" bestFit="1" customWidth="1"/>
    <col min="8451" max="8451" width="15.42578125" style="45" bestFit="1" customWidth="1"/>
    <col min="8452" max="8452" width="11.140625" style="45" customWidth="1"/>
    <col min="8453" max="8453" width="14.42578125" style="45" customWidth="1"/>
    <col min="8454" max="8454" width="10.28515625" style="45" bestFit="1" customWidth="1"/>
    <col min="8455" max="8694" width="9.140625" style="45"/>
    <col min="8695" max="8695" width="6.42578125" style="45" customWidth="1"/>
    <col min="8696" max="8696" width="7.28515625" style="45" bestFit="1" customWidth="1"/>
    <col min="8697" max="8697" width="15" style="45" customWidth="1"/>
    <col min="8698" max="8698" width="35" style="45" customWidth="1"/>
    <col min="8699" max="8699" width="17.42578125" style="45" customWidth="1"/>
    <col min="8700" max="8700" width="10.42578125" style="45" bestFit="1" customWidth="1"/>
    <col min="8701" max="8701" width="13.28515625" style="45" customWidth="1"/>
    <col min="8702" max="8702" width="10.42578125" style="45" bestFit="1" customWidth="1"/>
    <col min="8703" max="8703" width="12.42578125" style="45" bestFit="1" customWidth="1"/>
    <col min="8704" max="8704" width="13.140625" style="45" customWidth="1"/>
    <col min="8705" max="8705" width="12.28515625" style="45" customWidth="1"/>
    <col min="8706" max="8706" width="13.85546875" style="45" bestFit="1" customWidth="1"/>
    <col min="8707" max="8707" width="15.42578125" style="45" bestFit="1" customWidth="1"/>
    <col min="8708" max="8708" width="11.140625" style="45" customWidth="1"/>
    <col min="8709" max="8709" width="14.42578125" style="45" customWidth="1"/>
    <col min="8710" max="8710" width="10.28515625" style="45" bestFit="1" customWidth="1"/>
    <col min="8711" max="8950" width="9.140625" style="45"/>
    <col min="8951" max="8951" width="6.42578125" style="45" customWidth="1"/>
    <col min="8952" max="8952" width="7.28515625" style="45" bestFit="1" customWidth="1"/>
    <col min="8953" max="8953" width="15" style="45" customWidth="1"/>
    <col min="8954" max="8954" width="35" style="45" customWidth="1"/>
    <col min="8955" max="8955" width="17.42578125" style="45" customWidth="1"/>
    <col min="8956" max="8956" width="10.42578125" style="45" bestFit="1" customWidth="1"/>
    <col min="8957" max="8957" width="13.28515625" style="45" customWidth="1"/>
    <col min="8958" max="8958" width="10.42578125" style="45" bestFit="1" customWidth="1"/>
    <col min="8959" max="8959" width="12.42578125" style="45" bestFit="1" customWidth="1"/>
    <col min="8960" max="8960" width="13.140625" style="45" customWidth="1"/>
    <col min="8961" max="8961" width="12.28515625" style="45" customWidth="1"/>
    <col min="8962" max="8962" width="13.85546875" style="45" bestFit="1" customWidth="1"/>
    <col min="8963" max="8963" width="15.42578125" style="45" bestFit="1" customWidth="1"/>
    <col min="8964" max="8964" width="11.140625" style="45" customWidth="1"/>
    <col min="8965" max="8965" width="14.42578125" style="45" customWidth="1"/>
    <col min="8966" max="8966" width="10.28515625" style="45" bestFit="1" customWidth="1"/>
    <col min="8967" max="9206" width="9.140625" style="45"/>
    <col min="9207" max="9207" width="6.42578125" style="45" customWidth="1"/>
    <col min="9208" max="9208" width="7.28515625" style="45" bestFit="1" customWidth="1"/>
    <col min="9209" max="9209" width="15" style="45" customWidth="1"/>
    <col min="9210" max="9210" width="35" style="45" customWidth="1"/>
    <col min="9211" max="9211" width="17.42578125" style="45" customWidth="1"/>
    <col min="9212" max="9212" width="10.42578125" style="45" bestFit="1" customWidth="1"/>
    <col min="9213" max="9213" width="13.28515625" style="45" customWidth="1"/>
    <col min="9214" max="9214" width="10.42578125" style="45" bestFit="1" customWidth="1"/>
    <col min="9215" max="9215" width="12.42578125" style="45" bestFit="1" customWidth="1"/>
    <col min="9216" max="9216" width="13.140625" style="45" customWidth="1"/>
    <col min="9217" max="9217" width="12.28515625" style="45" customWidth="1"/>
    <col min="9218" max="9218" width="13.85546875" style="45" bestFit="1" customWidth="1"/>
    <col min="9219" max="9219" width="15.42578125" style="45" bestFit="1" customWidth="1"/>
    <col min="9220" max="9220" width="11.140625" style="45" customWidth="1"/>
    <col min="9221" max="9221" width="14.42578125" style="45" customWidth="1"/>
    <col min="9222" max="9222" width="10.28515625" style="45" bestFit="1" customWidth="1"/>
    <col min="9223" max="9462" width="9.140625" style="45"/>
    <col min="9463" max="9463" width="6.42578125" style="45" customWidth="1"/>
    <col min="9464" max="9464" width="7.28515625" style="45" bestFit="1" customWidth="1"/>
    <col min="9465" max="9465" width="15" style="45" customWidth="1"/>
    <col min="9466" max="9466" width="35" style="45" customWidth="1"/>
    <col min="9467" max="9467" width="17.42578125" style="45" customWidth="1"/>
    <col min="9468" max="9468" width="10.42578125" style="45" bestFit="1" customWidth="1"/>
    <col min="9469" max="9469" width="13.28515625" style="45" customWidth="1"/>
    <col min="9470" max="9470" width="10.42578125" style="45" bestFit="1" customWidth="1"/>
    <col min="9471" max="9471" width="12.42578125" style="45" bestFit="1" customWidth="1"/>
    <col min="9472" max="9472" width="13.140625" style="45" customWidth="1"/>
    <col min="9473" max="9473" width="12.28515625" style="45" customWidth="1"/>
    <col min="9474" max="9474" width="13.85546875" style="45" bestFit="1" customWidth="1"/>
    <col min="9475" max="9475" width="15.42578125" style="45" bestFit="1" customWidth="1"/>
    <col min="9476" max="9476" width="11.140625" style="45" customWidth="1"/>
    <col min="9477" max="9477" width="14.42578125" style="45" customWidth="1"/>
    <col min="9478" max="9478" width="10.28515625" style="45" bestFit="1" customWidth="1"/>
    <col min="9479" max="9718" width="9.140625" style="45"/>
    <col min="9719" max="9719" width="6.42578125" style="45" customWidth="1"/>
    <col min="9720" max="9720" width="7.28515625" style="45" bestFit="1" customWidth="1"/>
    <col min="9721" max="9721" width="15" style="45" customWidth="1"/>
    <col min="9722" max="9722" width="35" style="45" customWidth="1"/>
    <col min="9723" max="9723" width="17.42578125" style="45" customWidth="1"/>
    <col min="9724" max="9724" width="10.42578125" style="45" bestFit="1" customWidth="1"/>
    <col min="9725" max="9725" width="13.28515625" style="45" customWidth="1"/>
    <col min="9726" max="9726" width="10.42578125" style="45" bestFit="1" customWidth="1"/>
    <col min="9727" max="9727" width="12.42578125" style="45" bestFit="1" customWidth="1"/>
    <col min="9728" max="9728" width="13.140625" style="45" customWidth="1"/>
    <col min="9729" max="9729" width="12.28515625" style="45" customWidth="1"/>
    <col min="9730" max="9730" width="13.85546875" style="45" bestFit="1" customWidth="1"/>
    <col min="9731" max="9731" width="15.42578125" style="45" bestFit="1" customWidth="1"/>
    <col min="9732" max="9732" width="11.140625" style="45" customWidth="1"/>
    <col min="9733" max="9733" width="14.42578125" style="45" customWidth="1"/>
    <col min="9734" max="9734" width="10.28515625" style="45" bestFit="1" customWidth="1"/>
    <col min="9735" max="9974" width="9.140625" style="45"/>
    <col min="9975" max="9975" width="6.42578125" style="45" customWidth="1"/>
    <col min="9976" max="9976" width="7.28515625" style="45" bestFit="1" customWidth="1"/>
    <col min="9977" max="9977" width="15" style="45" customWidth="1"/>
    <col min="9978" max="9978" width="35" style="45" customWidth="1"/>
    <col min="9979" max="9979" width="17.42578125" style="45" customWidth="1"/>
    <col min="9980" max="9980" width="10.42578125" style="45" bestFit="1" customWidth="1"/>
    <col min="9981" max="9981" width="13.28515625" style="45" customWidth="1"/>
    <col min="9982" max="9982" width="10.42578125" style="45" bestFit="1" customWidth="1"/>
    <col min="9983" max="9983" width="12.42578125" style="45" bestFit="1" customWidth="1"/>
    <col min="9984" max="9984" width="13.140625" style="45" customWidth="1"/>
    <col min="9985" max="9985" width="12.28515625" style="45" customWidth="1"/>
    <col min="9986" max="9986" width="13.85546875" style="45" bestFit="1" customWidth="1"/>
    <col min="9987" max="9987" width="15.42578125" style="45" bestFit="1" customWidth="1"/>
    <col min="9988" max="9988" width="11.140625" style="45" customWidth="1"/>
    <col min="9989" max="9989" width="14.42578125" style="45" customWidth="1"/>
    <col min="9990" max="9990" width="10.28515625" style="45" bestFit="1" customWidth="1"/>
    <col min="9991" max="10230" width="9.140625" style="45"/>
    <col min="10231" max="10231" width="6.42578125" style="45" customWidth="1"/>
    <col min="10232" max="10232" width="7.28515625" style="45" bestFit="1" customWidth="1"/>
    <col min="10233" max="10233" width="15" style="45" customWidth="1"/>
    <col min="10234" max="10234" width="35" style="45" customWidth="1"/>
    <col min="10235" max="10235" width="17.42578125" style="45" customWidth="1"/>
    <col min="10236" max="10236" width="10.42578125" style="45" bestFit="1" customWidth="1"/>
    <col min="10237" max="10237" width="13.28515625" style="45" customWidth="1"/>
    <col min="10238" max="10238" width="10.42578125" style="45" bestFit="1" customWidth="1"/>
    <col min="10239" max="10239" width="12.42578125" style="45" bestFit="1" customWidth="1"/>
    <col min="10240" max="10240" width="13.140625" style="45" customWidth="1"/>
    <col min="10241" max="10241" width="12.28515625" style="45" customWidth="1"/>
    <col min="10242" max="10242" width="13.85546875" style="45" bestFit="1" customWidth="1"/>
    <col min="10243" max="10243" width="15.42578125" style="45" bestFit="1" customWidth="1"/>
    <col min="10244" max="10244" width="11.140625" style="45" customWidth="1"/>
    <col min="10245" max="10245" width="14.42578125" style="45" customWidth="1"/>
    <col min="10246" max="10246" width="10.28515625" style="45" bestFit="1" customWidth="1"/>
    <col min="10247" max="10486" width="9.140625" style="45"/>
    <col min="10487" max="10487" width="6.42578125" style="45" customWidth="1"/>
    <col min="10488" max="10488" width="7.28515625" style="45" bestFit="1" customWidth="1"/>
    <col min="10489" max="10489" width="15" style="45" customWidth="1"/>
    <col min="10490" max="10490" width="35" style="45" customWidth="1"/>
    <col min="10491" max="10491" width="17.42578125" style="45" customWidth="1"/>
    <col min="10492" max="10492" width="10.42578125" style="45" bestFit="1" customWidth="1"/>
    <col min="10493" max="10493" width="13.28515625" style="45" customWidth="1"/>
    <col min="10494" max="10494" width="10.42578125" style="45" bestFit="1" customWidth="1"/>
    <col min="10495" max="10495" width="12.42578125" style="45" bestFit="1" customWidth="1"/>
    <col min="10496" max="10496" width="13.140625" style="45" customWidth="1"/>
    <col min="10497" max="10497" width="12.28515625" style="45" customWidth="1"/>
    <col min="10498" max="10498" width="13.85546875" style="45" bestFit="1" customWidth="1"/>
    <col min="10499" max="10499" width="15.42578125" style="45" bestFit="1" customWidth="1"/>
    <col min="10500" max="10500" width="11.140625" style="45" customWidth="1"/>
    <col min="10501" max="10501" width="14.42578125" style="45" customWidth="1"/>
    <col min="10502" max="10502" width="10.28515625" style="45" bestFit="1" customWidth="1"/>
    <col min="10503" max="10742" width="9.140625" style="45"/>
    <col min="10743" max="10743" width="6.42578125" style="45" customWidth="1"/>
    <col min="10744" max="10744" width="7.28515625" style="45" bestFit="1" customWidth="1"/>
    <col min="10745" max="10745" width="15" style="45" customWidth="1"/>
    <col min="10746" max="10746" width="35" style="45" customWidth="1"/>
    <col min="10747" max="10747" width="17.42578125" style="45" customWidth="1"/>
    <col min="10748" max="10748" width="10.42578125" style="45" bestFit="1" customWidth="1"/>
    <col min="10749" max="10749" width="13.28515625" style="45" customWidth="1"/>
    <col min="10750" max="10750" width="10.42578125" style="45" bestFit="1" customWidth="1"/>
    <col min="10751" max="10751" width="12.42578125" style="45" bestFit="1" customWidth="1"/>
    <col min="10752" max="10752" width="13.140625" style="45" customWidth="1"/>
    <col min="10753" max="10753" width="12.28515625" style="45" customWidth="1"/>
    <col min="10754" max="10754" width="13.85546875" style="45" bestFit="1" customWidth="1"/>
    <col min="10755" max="10755" width="15.42578125" style="45" bestFit="1" customWidth="1"/>
    <col min="10756" max="10756" width="11.140625" style="45" customWidth="1"/>
    <col min="10757" max="10757" width="14.42578125" style="45" customWidth="1"/>
    <col min="10758" max="10758" width="10.28515625" style="45" bestFit="1" customWidth="1"/>
    <col min="10759" max="10998" width="9.140625" style="45"/>
    <col min="10999" max="10999" width="6.42578125" style="45" customWidth="1"/>
    <col min="11000" max="11000" width="7.28515625" style="45" bestFit="1" customWidth="1"/>
    <col min="11001" max="11001" width="15" style="45" customWidth="1"/>
    <col min="11002" max="11002" width="35" style="45" customWidth="1"/>
    <col min="11003" max="11003" width="17.42578125" style="45" customWidth="1"/>
    <col min="11004" max="11004" width="10.42578125" style="45" bestFit="1" customWidth="1"/>
    <col min="11005" max="11005" width="13.28515625" style="45" customWidth="1"/>
    <col min="11006" max="11006" width="10.42578125" style="45" bestFit="1" customWidth="1"/>
    <col min="11007" max="11007" width="12.42578125" style="45" bestFit="1" customWidth="1"/>
    <col min="11008" max="11008" width="13.140625" style="45" customWidth="1"/>
    <col min="11009" max="11009" width="12.28515625" style="45" customWidth="1"/>
    <col min="11010" max="11010" width="13.85546875" style="45" bestFit="1" customWidth="1"/>
    <col min="11011" max="11011" width="15.42578125" style="45" bestFit="1" customWidth="1"/>
    <col min="11012" max="11012" width="11.140625" style="45" customWidth="1"/>
    <col min="11013" max="11013" width="14.42578125" style="45" customWidth="1"/>
    <col min="11014" max="11014" width="10.28515625" style="45" bestFit="1" customWidth="1"/>
    <col min="11015" max="11254" width="9.140625" style="45"/>
    <col min="11255" max="11255" width="6.42578125" style="45" customWidth="1"/>
    <col min="11256" max="11256" width="7.28515625" style="45" bestFit="1" customWidth="1"/>
    <col min="11257" max="11257" width="15" style="45" customWidth="1"/>
    <col min="11258" max="11258" width="35" style="45" customWidth="1"/>
    <col min="11259" max="11259" width="17.42578125" style="45" customWidth="1"/>
    <col min="11260" max="11260" width="10.42578125" style="45" bestFit="1" customWidth="1"/>
    <col min="11261" max="11261" width="13.28515625" style="45" customWidth="1"/>
    <col min="11262" max="11262" width="10.42578125" style="45" bestFit="1" customWidth="1"/>
    <col min="11263" max="11263" width="12.42578125" style="45" bestFit="1" customWidth="1"/>
    <col min="11264" max="11264" width="13.140625" style="45" customWidth="1"/>
    <col min="11265" max="11265" width="12.28515625" style="45" customWidth="1"/>
    <col min="11266" max="11266" width="13.85546875" style="45" bestFit="1" customWidth="1"/>
    <col min="11267" max="11267" width="15.42578125" style="45" bestFit="1" customWidth="1"/>
    <col min="11268" max="11268" width="11.140625" style="45" customWidth="1"/>
    <col min="11269" max="11269" width="14.42578125" style="45" customWidth="1"/>
    <col min="11270" max="11270" width="10.28515625" style="45" bestFit="1" customWidth="1"/>
    <col min="11271" max="11510" width="9.140625" style="45"/>
    <col min="11511" max="11511" width="6.42578125" style="45" customWidth="1"/>
    <col min="11512" max="11512" width="7.28515625" style="45" bestFit="1" customWidth="1"/>
    <col min="11513" max="11513" width="15" style="45" customWidth="1"/>
    <col min="11514" max="11514" width="35" style="45" customWidth="1"/>
    <col min="11515" max="11515" width="17.42578125" style="45" customWidth="1"/>
    <col min="11516" max="11516" width="10.42578125" style="45" bestFit="1" customWidth="1"/>
    <col min="11517" max="11517" width="13.28515625" style="45" customWidth="1"/>
    <col min="11518" max="11518" width="10.42578125" style="45" bestFit="1" customWidth="1"/>
    <col min="11519" max="11519" width="12.42578125" style="45" bestFit="1" customWidth="1"/>
    <col min="11520" max="11520" width="13.140625" style="45" customWidth="1"/>
    <col min="11521" max="11521" width="12.28515625" style="45" customWidth="1"/>
    <col min="11522" max="11522" width="13.85546875" style="45" bestFit="1" customWidth="1"/>
    <col min="11523" max="11523" width="15.42578125" style="45" bestFit="1" customWidth="1"/>
    <col min="11524" max="11524" width="11.140625" style="45" customWidth="1"/>
    <col min="11525" max="11525" width="14.42578125" style="45" customWidth="1"/>
    <col min="11526" max="11526" width="10.28515625" style="45" bestFit="1" customWidth="1"/>
    <col min="11527" max="11766" width="9.140625" style="45"/>
    <col min="11767" max="11767" width="6.42578125" style="45" customWidth="1"/>
    <col min="11768" max="11768" width="7.28515625" style="45" bestFit="1" customWidth="1"/>
    <col min="11769" max="11769" width="15" style="45" customWidth="1"/>
    <col min="11770" max="11770" width="35" style="45" customWidth="1"/>
    <col min="11771" max="11771" width="17.42578125" style="45" customWidth="1"/>
    <col min="11772" max="11772" width="10.42578125" style="45" bestFit="1" customWidth="1"/>
    <col min="11773" max="11773" width="13.28515625" style="45" customWidth="1"/>
    <col min="11774" max="11774" width="10.42578125" style="45" bestFit="1" customWidth="1"/>
    <col min="11775" max="11775" width="12.42578125" style="45" bestFit="1" customWidth="1"/>
    <col min="11776" max="11776" width="13.140625" style="45" customWidth="1"/>
    <col min="11777" max="11777" width="12.28515625" style="45" customWidth="1"/>
    <col min="11778" max="11778" width="13.85546875" style="45" bestFit="1" customWidth="1"/>
    <col min="11779" max="11779" width="15.42578125" style="45" bestFit="1" customWidth="1"/>
    <col min="11780" max="11780" width="11.140625" style="45" customWidth="1"/>
    <col min="11781" max="11781" width="14.42578125" style="45" customWidth="1"/>
    <col min="11782" max="11782" width="10.28515625" style="45" bestFit="1" customWidth="1"/>
    <col min="11783" max="12022" width="9.140625" style="45"/>
    <col min="12023" max="12023" width="6.42578125" style="45" customWidth="1"/>
    <col min="12024" max="12024" width="7.28515625" style="45" bestFit="1" customWidth="1"/>
    <col min="12025" max="12025" width="15" style="45" customWidth="1"/>
    <col min="12026" max="12026" width="35" style="45" customWidth="1"/>
    <col min="12027" max="12027" width="17.42578125" style="45" customWidth="1"/>
    <col min="12028" max="12028" width="10.42578125" style="45" bestFit="1" customWidth="1"/>
    <col min="12029" max="12029" width="13.28515625" style="45" customWidth="1"/>
    <col min="12030" max="12030" width="10.42578125" style="45" bestFit="1" customWidth="1"/>
    <col min="12031" max="12031" width="12.42578125" style="45" bestFit="1" customWidth="1"/>
    <col min="12032" max="12032" width="13.140625" style="45" customWidth="1"/>
    <col min="12033" max="12033" width="12.28515625" style="45" customWidth="1"/>
    <col min="12034" max="12034" width="13.85546875" style="45" bestFit="1" customWidth="1"/>
    <col min="12035" max="12035" width="15.42578125" style="45" bestFit="1" customWidth="1"/>
    <col min="12036" max="12036" width="11.140625" style="45" customWidth="1"/>
    <col min="12037" max="12037" width="14.42578125" style="45" customWidth="1"/>
    <col min="12038" max="12038" width="10.28515625" style="45" bestFit="1" customWidth="1"/>
    <col min="12039" max="12278" width="9.140625" style="45"/>
    <col min="12279" max="12279" width="6.42578125" style="45" customWidth="1"/>
    <col min="12280" max="12280" width="7.28515625" style="45" bestFit="1" customWidth="1"/>
    <col min="12281" max="12281" width="15" style="45" customWidth="1"/>
    <col min="12282" max="12282" width="35" style="45" customWidth="1"/>
    <col min="12283" max="12283" width="17.42578125" style="45" customWidth="1"/>
    <col min="12284" max="12284" width="10.42578125" style="45" bestFit="1" customWidth="1"/>
    <col min="12285" max="12285" width="13.28515625" style="45" customWidth="1"/>
    <col min="12286" max="12286" width="10.42578125" style="45" bestFit="1" customWidth="1"/>
    <col min="12287" max="12287" width="12.42578125" style="45" bestFit="1" customWidth="1"/>
    <col min="12288" max="12288" width="13.140625" style="45" customWidth="1"/>
    <col min="12289" max="12289" width="12.28515625" style="45" customWidth="1"/>
    <col min="12290" max="12290" width="13.85546875" style="45" bestFit="1" customWidth="1"/>
    <col min="12291" max="12291" width="15.42578125" style="45" bestFit="1" customWidth="1"/>
    <col min="12292" max="12292" width="11.140625" style="45" customWidth="1"/>
    <col min="12293" max="12293" width="14.42578125" style="45" customWidth="1"/>
    <col min="12294" max="12294" width="10.28515625" style="45" bestFit="1" customWidth="1"/>
    <col min="12295" max="12534" width="9.140625" style="45"/>
    <col min="12535" max="12535" width="6.42578125" style="45" customWidth="1"/>
    <col min="12536" max="12536" width="7.28515625" style="45" bestFit="1" customWidth="1"/>
    <col min="12537" max="12537" width="15" style="45" customWidth="1"/>
    <col min="12538" max="12538" width="35" style="45" customWidth="1"/>
    <col min="12539" max="12539" width="17.42578125" style="45" customWidth="1"/>
    <col min="12540" max="12540" width="10.42578125" style="45" bestFit="1" customWidth="1"/>
    <col min="12541" max="12541" width="13.28515625" style="45" customWidth="1"/>
    <col min="12542" max="12542" width="10.42578125" style="45" bestFit="1" customWidth="1"/>
    <col min="12543" max="12543" width="12.42578125" style="45" bestFit="1" customWidth="1"/>
    <col min="12544" max="12544" width="13.140625" style="45" customWidth="1"/>
    <col min="12545" max="12545" width="12.28515625" style="45" customWidth="1"/>
    <col min="12546" max="12546" width="13.85546875" style="45" bestFit="1" customWidth="1"/>
    <col min="12547" max="12547" width="15.42578125" style="45" bestFit="1" customWidth="1"/>
    <col min="12548" max="12548" width="11.140625" style="45" customWidth="1"/>
    <col min="12549" max="12549" width="14.42578125" style="45" customWidth="1"/>
    <col min="12550" max="12550" width="10.28515625" style="45" bestFit="1" customWidth="1"/>
    <col min="12551" max="12790" width="9.140625" style="45"/>
    <col min="12791" max="12791" width="6.42578125" style="45" customWidth="1"/>
    <col min="12792" max="12792" width="7.28515625" style="45" bestFit="1" customWidth="1"/>
    <col min="12793" max="12793" width="15" style="45" customWidth="1"/>
    <col min="12794" max="12794" width="35" style="45" customWidth="1"/>
    <col min="12795" max="12795" width="17.42578125" style="45" customWidth="1"/>
    <col min="12796" max="12796" width="10.42578125" style="45" bestFit="1" customWidth="1"/>
    <col min="12797" max="12797" width="13.28515625" style="45" customWidth="1"/>
    <col min="12798" max="12798" width="10.42578125" style="45" bestFit="1" customWidth="1"/>
    <col min="12799" max="12799" width="12.42578125" style="45" bestFit="1" customWidth="1"/>
    <col min="12800" max="12800" width="13.140625" style="45" customWidth="1"/>
    <col min="12801" max="12801" width="12.28515625" style="45" customWidth="1"/>
    <col min="12802" max="12802" width="13.85546875" style="45" bestFit="1" customWidth="1"/>
    <col min="12803" max="12803" width="15.42578125" style="45" bestFit="1" customWidth="1"/>
    <col min="12804" max="12804" width="11.140625" style="45" customWidth="1"/>
    <col min="12805" max="12805" width="14.42578125" style="45" customWidth="1"/>
    <col min="12806" max="12806" width="10.28515625" style="45" bestFit="1" customWidth="1"/>
    <col min="12807" max="13046" width="9.140625" style="45"/>
    <col min="13047" max="13047" width="6.42578125" style="45" customWidth="1"/>
    <col min="13048" max="13048" width="7.28515625" style="45" bestFit="1" customWidth="1"/>
    <col min="13049" max="13049" width="15" style="45" customWidth="1"/>
    <col min="13050" max="13050" width="35" style="45" customWidth="1"/>
    <col min="13051" max="13051" width="17.42578125" style="45" customWidth="1"/>
    <col min="13052" max="13052" width="10.42578125" style="45" bestFit="1" customWidth="1"/>
    <col min="13053" max="13053" width="13.28515625" style="45" customWidth="1"/>
    <col min="13054" max="13054" width="10.42578125" style="45" bestFit="1" customWidth="1"/>
    <col min="13055" max="13055" width="12.42578125" style="45" bestFit="1" customWidth="1"/>
    <col min="13056" max="13056" width="13.140625" style="45" customWidth="1"/>
    <col min="13057" max="13057" width="12.28515625" style="45" customWidth="1"/>
    <col min="13058" max="13058" width="13.85546875" style="45" bestFit="1" customWidth="1"/>
    <col min="13059" max="13059" width="15.42578125" style="45" bestFit="1" customWidth="1"/>
    <col min="13060" max="13060" width="11.140625" style="45" customWidth="1"/>
    <col min="13061" max="13061" width="14.42578125" style="45" customWidth="1"/>
    <col min="13062" max="13062" width="10.28515625" style="45" bestFit="1" customWidth="1"/>
    <col min="13063" max="13302" width="9.140625" style="45"/>
    <col min="13303" max="13303" width="6.42578125" style="45" customWidth="1"/>
    <col min="13304" max="13304" width="7.28515625" style="45" bestFit="1" customWidth="1"/>
    <col min="13305" max="13305" width="15" style="45" customWidth="1"/>
    <col min="13306" max="13306" width="35" style="45" customWidth="1"/>
    <col min="13307" max="13307" width="17.42578125" style="45" customWidth="1"/>
    <col min="13308" max="13308" width="10.42578125" style="45" bestFit="1" customWidth="1"/>
    <col min="13309" max="13309" width="13.28515625" style="45" customWidth="1"/>
    <col min="13310" max="13310" width="10.42578125" style="45" bestFit="1" customWidth="1"/>
    <col min="13311" max="13311" width="12.42578125" style="45" bestFit="1" customWidth="1"/>
    <col min="13312" max="13312" width="13.140625" style="45" customWidth="1"/>
    <col min="13313" max="13313" width="12.28515625" style="45" customWidth="1"/>
    <col min="13314" max="13314" width="13.85546875" style="45" bestFit="1" customWidth="1"/>
    <col min="13315" max="13315" width="15.42578125" style="45" bestFit="1" customWidth="1"/>
    <col min="13316" max="13316" width="11.140625" style="45" customWidth="1"/>
    <col min="13317" max="13317" width="14.42578125" style="45" customWidth="1"/>
    <col min="13318" max="13318" width="10.28515625" style="45" bestFit="1" customWidth="1"/>
    <col min="13319" max="13558" width="9.140625" style="45"/>
    <col min="13559" max="13559" width="6.42578125" style="45" customWidth="1"/>
    <col min="13560" max="13560" width="7.28515625" style="45" bestFit="1" customWidth="1"/>
    <col min="13561" max="13561" width="15" style="45" customWidth="1"/>
    <col min="13562" max="13562" width="35" style="45" customWidth="1"/>
    <col min="13563" max="13563" width="17.42578125" style="45" customWidth="1"/>
    <col min="13564" max="13564" width="10.42578125" style="45" bestFit="1" customWidth="1"/>
    <col min="13565" max="13565" width="13.28515625" style="45" customWidth="1"/>
    <col min="13566" max="13566" width="10.42578125" style="45" bestFit="1" customWidth="1"/>
    <col min="13567" max="13567" width="12.42578125" style="45" bestFit="1" customWidth="1"/>
    <col min="13568" max="13568" width="13.140625" style="45" customWidth="1"/>
    <col min="13569" max="13569" width="12.28515625" style="45" customWidth="1"/>
    <col min="13570" max="13570" width="13.85546875" style="45" bestFit="1" customWidth="1"/>
    <col min="13571" max="13571" width="15.42578125" style="45" bestFit="1" customWidth="1"/>
    <col min="13572" max="13572" width="11.140625" style="45" customWidth="1"/>
    <col min="13573" max="13573" width="14.42578125" style="45" customWidth="1"/>
    <col min="13574" max="13574" width="10.28515625" style="45" bestFit="1" customWidth="1"/>
    <col min="13575" max="13814" width="9.140625" style="45"/>
    <col min="13815" max="13815" width="6.42578125" style="45" customWidth="1"/>
    <col min="13816" max="13816" width="7.28515625" style="45" bestFit="1" customWidth="1"/>
    <col min="13817" max="13817" width="15" style="45" customWidth="1"/>
    <col min="13818" max="13818" width="35" style="45" customWidth="1"/>
    <col min="13819" max="13819" width="17.42578125" style="45" customWidth="1"/>
    <col min="13820" max="13820" width="10.42578125" style="45" bestFit="1" customWidth="1"/>
    <col min="13821" max="13821" width="13.28515625" style="45" customWidth="1"/>
    <col min="13822" max="13822" width="10.42578125" style="45" bestFit="1" customWidth="1"/>
    <col min="13823" max="13823" width="12.42578125" style="45" bestFit="1" customWidth="1"/>
    <col min="13824" max="13824" width="13.140625" style="45" customWidth="1"/>
    <col min="13825" max="13825" width="12.28515625" style="45" customWidth="1"/>
    <col min="13826" max="13826" width="13.85546875" style="45" bestFit="1" customWidth="1"/>
    <col min="13827" max="13827" width="15.42578125" style="45" bestFit="1" customWidth="1"/>
    <col min="13828" max="13828" width="11.140625" style="45" customWidth="1"/>
    <col min="13829" max="13829" width="14.42578125" style="45" customWidth="1"/>
    <col min="13830" max="13830" width="10.28515625" style="45" bestFit="1" customWidth="1"/>
    <col min="13831" max="14070" width="9.140625" style="45"/>
    <col min="14071" max="14071" width="6.42578125" style="45" customWidth="1"/>
    <col min="14072" max="14072" width="7.28515625" style="45" bestFit="1" customWidth="1"/>
    <col min="14073" max="14073" width="15" style="45" customWidth="1"/>
    <col min="14074" max="14074" width="35" style="45" customWidth="1"/>
    <col min="14075" max="14075" width="17.42578125" style="45" customWidth="1"/>
    <col min="14076" max="14076" width="10.42578125" style="45" bestFit="1" customWidth="1"/>
    <col min="14077" max="14077" width="13.28515625" style="45" customWidth="1"/>
    <col min="14078" max="14078" width="10.42578125" style="45" bestFit="1" customWidth="1"/>
    <col min="14079" max="14079" width="12.42578125" style="45" bestFit="1" customWidth="1"/>
    <col min="14080" max="14080" width="13.140625" style="45" customWidth="1"/>
    <col min="14081" max="14081" width="12.28515625" style="45" customWidth="1"/>
    <col min="14082" max="14082" width="13.85546875" style="45" bestFit="1" customWidth="1"/>
    <col min="14083" max="14083" width="15.42578125" style="45" bestFit="1" customWidth="1"/>
    <col min="14084" max="14084" width="11.140625" style="45" customWidth="1"/>
    <col min="14085" max="14085" width="14.42578125" style="45" customWidth="1"/>
    <col min="14086" max="14086" width="10.28515625" style="45" bestFit="1" customWidth="1"/>
    <col min="14087" max="14326" width="9.140625" style="45"/>
    <col min="14327" max="14327" width="6.42578125" style="45" customWidth="1"/>
    <col min="14328" max="14328" width="7.28515625" style="45" bestFit="1" customWidth="1"/>
    <col min="14329" max="14329" width="15" style="45" customWidth="1"/>
    <col min="14330" max="14330" width="35" style="45" customWidth="1"/>
    <col min="14331" max="14331" width="17.42578125" style="45" customWidth="1"/>
    <col min="14332" max="14332" width="10.42578125" style="45" bestFit="1" customWidth="1"/>
    <col min="14333" max="14333" width="13.28515625" style="45" customWidth="1"/>
    <col min="14334" max="14334" width="10.42578125" style="45" bestFit="1" customWidth="1"/>
    <col min="14335" max="14335" width="12.42578125" style="45" bestFit="1" customWidth="1"/>
    <col min="14336" max="14336" width="13.140625" style="45" customWidth="1"/>
    <col min="14337" max="14337" width="12.28515625" style="45" customWidth="1"/>
    <col min="14338" max="14338" width="13.85546875" style="45" bestFit="1" customWidth="1"/>
    <col min="14339" max="14339" width="15.42578125" style="45" bestFit="1" customWidth="1"/>
    <col min="14340" max="14340" width="11.140625" style="45" customWidth="1"/>
    <col min="14341" max="14341" width="14.42578125" style="45" customWidth="1"/>
    <col min="14342" max="14342" width="10.28515625" style="45" bestFit="1" customWidth="1"/>
    <col min="14343" max="14582" width="9.140625" style="45"/>
    <col min="14583" max="14583" width="6.42578125" style="45" customWidth="1"/>
    <col min="14584" max="14584" width="7.28515625" style="45" bestFit="1" customWidth="1"/>
    <col min="14585" max="14585" width="15" style="45" customWidth="1"/>
    <col min="14586" max="14586" width="35" style="45" customWidth="1"/>
    <col min="14587" max="14587" width="17.42578125" style="45" customWidth="1"/>
    <col min="14588" max="14588" width="10.42578125" style="45" bestFit="1" customWidth="1"/>
    <col min="14589" max="14589" width="13.28515625" style="45" customWidth="1"/>
    <col min="14590" max="14590" width="10.42578125" style="45" bestFit="1" customWidth="1"/>
    <col min="14591" max="14591" width="12.42578125" style="45" bestFit="1" customWidth="1"/>
    <col min="14592" max="14592" width="13.140625" style="45" customWidth="1"/>
    <col min="14593" max="14593" width="12.28515625" style="45" customWidth="1"/>
    <col min="14594" max="14594" width="13.85546875" style="45" bestFit="1" customWidth="1"/>
    <col min="14595" max="14595" width="15.42578125" style="45" bestFit="1" customWidth="1"/>
    <col min="14596" max="14596" width="11.140625" style="45" customWidth="1"/>
    <col min="14597" max="14597" width="14.42578125" style="45" customWidth="1"/>
    <col min="14598" max="14598" width="10.28515625" style="45" bestFit="1" customWidth="1"/>
    <col min="14599" max="14838" width="9.140625" style="45"/>
    <col min="14839" max="14839" width="6.42578125" style="45" customWidth="1"/>
    <col min="14840" max="14840" width="7.28515625" style="45" bestFit="1" customWidth="1"/>
    <col min="14841" max="14841" width="15" style="45" customWidth="1"/>
    <col min="14842" max="14842" width="35" style="45" customWidth="1"/>
    <col min="14843" max="14843" width="17.42578125" style="45" customWidth="1"/>
    <col min="14844" max="14844" width="10.42578125" style="45" bestFit="1" customWidth="1"/>
    <col min="14845" max="14845" width="13.28515625" style="45" customWidth="1"/>
    <col min="14846" max="14846" width="10.42578125" style="45" bestFit="1" customWidth="1"/>
    <col min="14847" max="14847" width="12.42578125" style="45" bestFit="1" customWidth="1"/>
    <col min="14848" max="14848" width="13.140625" style="45" customWidth="1"/>
    <col min="14849" max="14849" width="12.28515625" style="45" customWidth="1"/>
    <col min="14850" max="14850" width="13.85546875" style="45" bestFit="1" customWidth="1"/>
    <col min="14851" max="14851" width="15.42578125" style="45" bestFit="1" customWidth="1"/>
    <col min="14852" max="14852" width="11.140625" style="45" customWidth="1"/>
    <col min="14853" max="14853" width="14.42578125" style="45" customWidth="1"/>
    <col min="14854" max="14854" width="10.28515625" style="45" bestFit="1" customWidth="1"/>
    <col min="14855" max="15094" width="9.140625" style="45"/>
    <col min="15095" max="15095" width="6.42578125" style="45" customWidth="1"/>
    <col min="15096" max="15096" width="7.28515625" style="45" bestFit="1" customWidth="1"/>
    <col min="15097" max="15097" width="15" style="45" customWidth="1"/>
    <col min="15098" max="15098" width="35" style="45" customWidth="1"/>
    <col min="15099" max="15099" width="17.42578125" style="45" customWidth="1"/>
    <col min="15100" max="15100" width="10.42578125" style="45" bestFit="1" customWidth="1"/>
    <col min="15101" max="15101" width="13.28515625" style="45" customWidth="1"/>
    <col min="15102" max="15102" width="10.42578125" style="45" bestFit="1" customWidth="1"/>
    <col min="15103" max="15103" width="12.42578125" style="45" bestFit="1" customWidth="1"/>
    <col min="15104" max="15104" width="13.140625" style="45" customWidth="1"/>
    <col min="15105" max="15105" width="12.28515625" style="45" customWidth="1"/>
    <col min="15106" max="15106" width="13.85546875" style="45" bestFit="1" customWidth="1"/>
    <col min="15107" max="15107" width="15.42578125" style="45" bestFit="1" customWidth="1"/>
    <col min="15108" max="15108" width="11.140625" style="45" customWidth="1"/>
    <col min="15109" max="15109" width="14.42578125" style="45" customWidth="1"/>
    <col min="15110" max="15110" width="10.28515625" style="45" bestFit="1" customWidth="1"/>
    <col min="15111" max="15350" width="9.140625" style="45"/>
    <col min="15351" max="15351" width="6.42578125" style="45" customWidth="1"/>
    <col min="15352" max="15352" width="7.28515625" style="45" bestFit="1" customWidth="1"/>
    <col min="15353" max="15353" width="15" style="45" customWidth="1"/>
    <col min="15354" max="15354" width="35" style="45" customWidth="1"/>
    <col min="15355" max="15355" width="17.42578125" style="45" customWidth="1"/>
    <col min="15356" max="15356" width="10.42578125" style="45" bestFit="1" customWidth="1"/>
    <col min="15357" max="15357" width="13.28515625" style="45" customWidth="1"/>
    <col min="15358" max="15358" width="10.42578125" style="45" bestFit="1" customWidth="1"/>
    <col min="15359" max="15359" width="12.42578125" style="45" bestFit="1" customWidth="1"/>
    <col min="15360" max="15360" width="13.140625" style="45" customWidth="1"/>
    <col min="15361" max="15361" width="12.28515625" style="45" customWidth="1"/>
    <col min="15362" max="15362" width="13.85546875" style="45" bestFit="1" customWidth="1"/>
    <col min="15363" max="15363" width="15.42578125" style="45" bestFit="1" customWidth="1"/>
    <col min="15364" max="15364" width="11.140625" style="45" customWidth="1"/>
    <col min="15365" max="15365" width="14.42578125" style="45" customWidth="1"/>
    <col min="15366" max="15366" width="10.28515625" style="45" bestFit="1" customWidth="1"/>
    <col min="15367" max="15606" width="9.140625" style="45"/>
    <col min="15607" max="15607" width="6.42578125" style="45" customWidth="1"/>
    <col min="15608" max="15608" width="7.28515625" style="45" bestFit="1" customWidth="1"/>
    <col min="15609" max="15609" width="15" style="45" customWidth="1"/>
    <col min="15610" max="15610" width="35" style="45" customWidth="1"/>
    <col min="15611" max="15611" width="17.42578125" style="45" customWidth="1"/>
    <col min="15612" max="15612" width="10.42578125" style="45" bestFit="1" customWidth="1"/>
    <col min="15613" max="15613" width="13.28515625" style="45" customWidth="1"/>
    <col min="15614" max="15614" width="10.42578125" style="45" bestFit="1" customWidth="1"/>
    <col min="15615" max="15615" width="12.42578125" style="45" bestFit="1" customWidth="1"/>
    <col min="15616" max="15616" width="13.140625" style="45" customWidth="1"/>
    <col min="15617" max="15617" width="12.28515625" style="45" customWidth="1"/>
    <col min="15618" max="15618" width="13.85546875" style="45" bestFit="1" customWidth="1"/>
    <col min="15619" max="15619" width="15.42578125" style="45" bestFit="1" customWidth="1"/>
    <col min="15620" max="15620" width="11.140625" style="45" customWidth="1"/>
    <col min="15621" max="15621" width="14.42578125" style="45" customWidth="1"/>
    <col min="15622" max="15622" width="10.28515625" style="45" bestFit="1" customWidth="1"/>
    <col min="15623" max="15862" width="9.140625" style="45"/>
    <col min="15863" max="15863" width="6.42578125" style="45" customWidth="1"/>
    <col min="15864" max="15864" width="7.28515625" style="45" bestFit="1" customWidth="1"/>
    <col min="15865" max="15865" width="15" style="45" customWidth="1"/>
    <col min="15866" max="15866" width="35" style="45" customWidth="1"/>
    <col min="15867" max="15867" width="17.42578125" style="45" customWidth="1"/>
    <col min="15868" max="15868" width="10.42578125" style="45" bestFit="1" customWidth="1"/>
    <col min="15869" max="15869" width="13.28515625" style="45" customWidth="1"/>
    <col min="15870" max="15870" width="10.42578125" style="45" bestFit="1" customWidth="1"/>
    <col min="15871" max="15871" width="12.42578125" style="45" bestFit="1" customWidth="1"/>
    <col min="15872" max="15872" width="13.140625" style="45" customWidth="1"/>
    <col min="15873" max="15873" width="12.28515625" style="45" customWidth="1"/>
    <col min="15874" max="15874" width="13.85546875" style="45" bestFit="1" customWidth="1"/>
    <col min="15875" max="15875" width="15.42578125" style="45" bestFit="1" customWidth="1"/>
    <col min="15876" max="15876" width="11.140625" style="45" customWidth="1"/>
    <col min="15877" max="15877" width="14.42578125" style="45" customWidth="1"/>
    <col min="15878" max="15878" width="10.28515625" style="45" bestFit="1" customWidth="1"/>
    <col min="15879" max="16118" width="9.140625" style="45"/>
    <col min="16119" max="16119" width="6.42578125" style="45" customWidth="1"/>
    <col min="16120" max="16120" width="7.28515625" style="45" bestFit="1" customWidth="1"/>
    <col min="16121" max="16121" width="15" style="45" customWidth="1"/>
    <col min="16122" max="16122" width="35" style="45" customWidth="1"/>
    <col min="16123" max="16123" width="17.42578125" style="45" customWidth="1"/>
    <col min="16124" max="16124" width="10.42578125" style="45" bestFit="1" customWidth="1"/>
    <col min="16125" max="16125" width="13.28515625" style="45" customWidth="1"/>
    <col min="16126" max="16126" width="10.42578125" style="45" bestFit="1" customWidth="1"/>
    <col min="16127" max="16127" width="12.42578125" style="45" bestFit="1" customWidth="1"/>
    <col min="16128" max="16128" width="13.140625" style="45" customWidth="1"/>
    <col min="16129" max="16129" width="12.28515625" style="45" customWidth="1"/>
    <col min="16130" max="16130" width="13.85546875" style="45" bestFit="1" customWidth="1"/>
    <col min="16131" max="16131" width="15.42578125" style="45" bestFit="1" customWidth="1"/>
    <col min="16132" max="16132" width="11.140625" style="45" customWidth="1"/>
    <col min="16133" max="16133" width="14.42578125" style="45" customWidth="1"/>
    <col min="16134" max="16134" width="10.28515625" style="45" bestFit="1" customWidth="1"/>
    <col min="16135" max="16384" width="9.140625" style="45"/>
  </cols>
  <sheetData>
    <row r="1" spans="1:6" ht="38.25" x14ac:dyDescent="0.25">
      <c r="A1" s="62" t="s">
        <v>257</v>
      </c>
      <c r="B1" s="62" t="s">
        <v>258</v>
      </c>
      <c r="C1" s="63" t="s">
        <v>259</v>
      </c>
      <c r="D1" s="63" t="s">
        <v>260</v>
      </c>
      <c r="E1" s="64" t="s">
        <v>261</v>
      </c>
      <c r="F1" s="65" t="s">
        <v>262</v>
      </c>
    </row>
    <row r="2" spans="1:6" ht="25.5" x14ac:dyDescent="0.25">
      <c r="A2" s="46" t="s">
        <v>263</v>
      </c>
      <c r="B2" s="47" t="s">
        <v>264</v>
      </c>
      <c r="C2" s="48" t="s">
        <v>265</v>
      </c>
      <c r="D2" s="46">
        <v>337</v>
      </c>
      <c r="E2" s="49">
        <v>45015</v>
      </c>
      <c r="F2" s="50">
        <v>50000</v>
      </c>
    </row>
    <row r="3" spans="1:6" ht="25.5" x14ac:dyDescent="0.25">
      <c r="A3" s="46" t="s">
        <v>266</v>
      </c>
      <c r="B3" s="47" t="s">
        <v>267</v>
      </c>
      <c r="C3" s="48" t="s">
        <v>268</v>
      </c>
      <c r="D3" s="46">
        <v>36</v>
      </c>
      <c r="E3" s="49">
        <v>45008</v>
      </c>
      <c r="F3" s="50">
        <v>29585.01</v>
      </c>
    </row>
    <row r="4" spans="1:6" x14ac:dyDescent="0.25">
      <c r="A4" s="46" t="s">
        <v>269</v>
      </c>
      <c r="B4" s="47" t="s">
        <v>270</v>
      </c>
      <c r="C4" s="48" t="s">
        <v>268</v>
      </c>
      <c r="D4" s="46">
        <v>37</v>
      </c>
      <c r="E4" s="49">
        <v>45008</v>
      </c>
      <c r="F4" s="50">
        <v>60000</v>
      </c>
    </row>
    <row r="5" spans="1:6" ht="25.5" x14ac:dyDescent="0.25">
      <c r="A5" s="46" t="s">
        <v>271</v>
      </c>
      <c r="B5" s="47" t="s">
        <v>272</v>
      </c>
      <c r="C5" s="48" t="s">
        <v>268</v>
      </c>
      <c r="D5" s="46">
        <v>38</v>
      </c>
      <c r="E5" s="49">
        <v>45008</v>
      </c>
      <c r="F5" s="50">
        <v>4532.1499999999996</v>
      </c>
    </row>
    <row r="6" spans="1:6" x14ac:dyDescent="0.25">
      <c r="A6" s="46" t="s">
        <v>273</v>
      </c>
      <c r="B6" s="47" t="s">
        <v>274</v>
      </c>
      <c r="C6" s="48" t="s">
        <v>265</v>
      </c>
      <c r="D6" s="46">
        <v>220</v>
      </c>
      <c r="E6" s="49">
        <v>44988</v>
      </c>
      <c r="F6" s="50">
        <v>34056</v>
      </c>
    </row>
    <row r="7" spans="1:6" s="53" customFormat="1" ht="63.75" x14ac:dyDescent="0.25">
      <c r="A7" s="51" t="s">
        <v>275</v>
      </c>
      <c r="B7" s="47" t="s">
        <v>276</v>
      </c>
      <c r="C7" s="48" t="s">
        <v>265</v>
      </c>
      <c r="D7" s="51">
        <v>335</v>
      </c>
      <c r="E7" s="52">
        <v>45015</v>
      </c>
      <c r="F7" s="50">
        <v>204000</v>
      </c>
    </row>
    <row r="8" spans="1:6" x14ac:dyDescent="0.25">
      <c r="A8" s="46" t="s">
        <v>277</v>
      </c>
      <c r="B8" s="47" t="s">
        <v>278</v>
      </c>
      <c r="C8" s="48" t="s">
        <v>279</v>
      </c>
      <c r="D8" s="46">
        <v>46</v>
      </c>
      <c r="E8" s="49">
        <v>45016</v>
      </c>
      <c r="F8" s="50">
        <v>60246.46</v>
      </c>
    </row>
    <row r="9" spans="1:6" x14ac:dyDescent="0.25">
      <c r="A9" s="46" t="s">
        <v>280</v>
      </c>
      <c r="B9" s="47" t="s">
        <v>281</v>
      </c>
      <c r="C9" s="48" t="s">
        <v>268</v>
      </c>
      <c r="D9" s="46">
        <v>65</v>
      </c>
      <c r="E9" s="49">
        <v>45012</v>
      </c>
      <c r="F9" s="50">
        <v>7755.75</v>
      </c>
    </row>
    <row r="10" spans="1:6" ht="25.5" x14ac:dyDescent="0.25">
      <c r="A10" s="46" t="s">
        <v>282</v>
      </c>
      <c r="B10" s="47" t="s">
        <v>283</v>
      </c>
      <c r="C10" s="48" t="s">
        <v>265</v>
      </c>
      <c r="D10" s="46">
        <v>294</v>
      </c>
      <c r="E10" s="49">
        <v>45008</v>
      </c>
      <c r="F10" s="10">
        <v>238383</v>
      </c>
    </row>
    <row r="11" spans="1:6" ht="25.5" x14ac:dyDescent="0.25">
      <c r="A11" s="54" t="s">
        <v>284</v>
      </c>
      <c r="B11" s="55" t="s">
        <v>285</v>
      </c>
      <c r="C11" s="56" t="s">
        <v>268</v>
      </c>
      <c r="D11" s="54">
        <v>72</v>
      </c>
      <c r="E11" s="57">
        <v>45057</v>
      </c>
      <c r="F11" s="58">
        <v>1220.4000000000001</v>
      </c>
    </row>
    <row r="12" spans="1:6" x14ac:dyDescent="0.25">
      <c r="A12" s="54" t="s">
        <v>286</v>
      </c>
      <c r="B12" s="55" t="s">
        <v>287</v>
      </c>
      <c r="C12" s="56" t="s">
        <v>268</v>
      </c>
      <c r="D12" s="54">
        <v>48</v>
      </c>
      <c r="E12" s="57">
        <v>45016</v>
      </c>
      <c r="F12" s="58">
        <v>87024</v>
      </c>
    </row>
    <row r="13" spans="1:6" ht="25.5" x14ac:dyDescent="0.25">
      <c r="A13" s="46" t="s">
        <v>288</v>
      </c>
      <c r="B13" s="47" t="s">
        <v>289</v>
      </c>
      <c r="C13" s="48" t="s">
        <v>268</v>
      </c>
      <c r="D13" s="46">
        <v>81</v>
      </c>
      <c r="E13" s="49">
        <v>45064</v>
      </c>
      <c r="F13" s="50">
        <v>2800</v>
      </c>
    </row>
    <row r="14" spans="1:6" ht="33.75" x14ac:dyDescent="0.25">
      <c r="A14" s="46" t="s">
        <v>290</v>
      </c>
      <c r="B14" s="59" t="s">
        <v>291</v>
      </c>
      <c r="C14" s="48" t="s">
        <v>268</v>
      </c>
      <c r="D14" s="46">
        <v>75</v>
      </c>
      <c r="E14" s="49">
        <v>45057</v>
      </c>
      <c r="F14" s="50">
        <v>600.51</v>
      </c>
    </row>
    <row r="15" spans="1:6" s="53" customFormat="1" ht="112.5" x14ac:dyDescent="0.25">
      <c r="A15" s="46" t="s">
        <v>290</v>
      </c>
      <c r="B15" s="59" t="s">
        <v>292</v>
      </c>
      <c r="C15" s="51" t="s">
        <v>268</v>
      </c>
      <c r="D15" s="51">
        <v>94</v>
      </c>
      <c r="E15" s="52">
        <v>45071</v>
      </c>
      <c r="F15" s="50">
        <v>1126.2</v>
      </c>
    </row>
    <row r="16" spans="1:6" s="53" customFormat="1" ht="101.25" x14ac:dyDescent="0.25">
      <c r="A16" s="46" t="s">
        <v>290</v>
      </c>
      <c r="B16" s="59" t="s">
        <v>293</v>
      </c>
      <c r="C16" s="51" t="s">
        <v>268</v>
      </c>
      <c r="D16" s="51">
        <v>118</v>
      </c>
      <c r="E16" s="52" t="s">
        <v>294</v>
      </c>
      <c r="F16" s="50">
        <v>619.58000000000004</v>
      </c>
    </row>
    <row r="17" spans="1:6" s="53" customFormat="1" ht="112.5" x14ac:dyDescent="0.25">
      <c r="A17" s="46" t="s">
        <v>290</v>
      </c>
      <c r="B17" s="59" t="s">
        <v>295</v>
      </c>
      <c r="C17" s="51" t="s">
        <v>268</v>
      </c>
      <c r="D17" s="51">
        <v>122</v>
      </c>
      <c r="E17" s="52">
        <v>45106</v>
      </c>
      <c r="F17" s="50">
        <v>1230.18</v>
      </c>
    </row>
    <row r="18" spans="1:6" s="53" customFormat="1" ht="51" x14ac:dyDescent="0.25">
      <c r="A18" s="51" t="s">
        <v>296</v>
      </c>
      <c r="B18" s="47" t="s">
        <v>297</v>
      </c>
      <c r="C18" s="51" t="s">
        <v>268</v>
      </c>
      <c r="D18" s="51">
        <v>95</v>
      </c>
      <c r="E18" s="52">
        <v>45071</v>
      </c>
      <c r="F18" s="50">
        <v>58500</v>
      </c>
    </row>
    <row r="19" spans="1:6" s="53" customFormat="1" x14ac:dyDescent="0.25">
      <c r="A19" s="51" t="s">
        <v>298</v>
      </c>
      <c r="B19" s="47" t="s">
        <v>299</v>
      </c>
      <c r="C19" s="51" t="s">
        <v>268</v>
      </c>
      <c r="D19" s="51">
        <v>107</v>
      </c>
      <c r="E19" s="52">
        <v>45103</v>
      </c>
      <c r="F19" s="50">
        <v>7056</v>
      </c>
    </row>
    <row r="20" spans="1:6" s="53" customFormat="1" x14ac:dyDescent="0.25">
      <c r="A20" s="51" t="s">
        <v>300</v>
      </c>
      <c r="B20" s="47" t="s">
        <v>301</v>
      </c>
      <c r="C20" s="51" t="s">
        <v>268</v>
      </c>
      <c r="D20" s="51">
        <v>108</v>
      </c>
      <c r="E20" s="52">
        <v>45103</v>
      </c>
      <c r="F20" s="50">
        <v>4360</v>
      </c>
    </row>
    <row r="21" spans="1:6" s="53" customFormat="1" ht="51" x14ac:dyDescent="0.25">
      <c r="A21" s="54"/>
      <c r="B21" s="55" t="s">
        <v>302</v>
      </c>
      <c r="C21" s="54" t="s">
        <v>268</v>
      </c>
      <c r="D21" s="54">
        <v>104</v>
      </c>
      <c r="E21" s="57">
        <v>45092</v>
      </c>
      <c r="F21" s="58">
        <v>5630</v>
      </c>
    </row>
    <row r="22" spans="1:6" s="53" customFormat="1" ht="76.5" x14ac:dyDescent="0.25">
      <c r="A22" s="54" t="s">
        <v>104</v>
      </c>
      <c r="B22" s="55" t="s">
        <v>303</v>
      </c>
      <c r="C22" s="56" t="s">
        <v>265</v>
      </c>
      <c r="D22" s="54">
        <v>1</v>
      </c>
      <c r="E22" s="57">
        <v>45022</v>
      </c>
      <c r="F22" s="58">
        <v>15756907.189999999</v>
      </c>
    </row>
    <row r="23" spans="1:6" s="53" customFormat="1" ht="51" x14ac:dyDescent="0.25">
      <c r="A23" s="54" t="s">
        <v>104</v>
      </c>
      <c r="B23" s="55" t="s">
        <v>304</v>
      </c>
      <c r="C23" s="56" t="s">
        <v>265</v>
      </c>
      <c r="D23" s="54">
        <v>234</v>
      </c>
      <c r="E23" s="57">
        <v>45092</v>
      </c>
      <c r="F23" s="58">
        <v>13643402.99</v>
      </c>
    </row>
    <row r="24" spans="1:6" s="53" customFormat="1" ht="76.5" x14ac:dyDescent="0.25">
      <c r="A24" s="54" t="s">
        <v>104</v>
      </c>
      <c r="B24" s="55" t="s">
        <v>305</v>
      </c>
      <c r="C24" s="56" t="s">
        <v>265</v>
      </c>
      <c r="D24" s="54">
        <v>291</v>
      </c>
      <c r="E24" s="57">
        <v>45008</v>
      </c>
      <c r="F24" s="58">
        <v>19096798.600000001</v>
      </c>
    </row>
    <row r="25" spans="1:6" s="53" customFormat="1" ht="51" x14ac:dyDescent="0.25">
      <c r="A25" s="54" t="s">
        <v>104</v>
      </c>
      <c r="B25" s="55" t="s">
        <v>306</v>
      </c>
      <c r="C25" s="56" t="s">
        <v>265</v>
      </c>
      <c r="D25" s="54">
        <v>292</v>
      </c>
      <c r="E25" s="57">
        <v>45008</v>
      </c>
      <c r="F25" s="58">
        <v>4656702.59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Gare</vt:lpstr>
      <vt:lpstr>Convenzioni ARCA_</vt:lpstr>
      <vt:lpstr>Gare!Titoli_stampa</vt:lpstr>
    </vt:vector>
  </TitlesOfParts>
  <Company>Ospedale San Gerardo di Monza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BIELLA-136316</dc:creator>
  <cp:lastModifiedBy>CINZIA 400826. MUSCEDRA</cp:lastModifiedBy>
  <cp:lastPrinted>2023-09-27T12:36:20Z</cp:lastPrinted>
  <dcterms:created xsi:type="dcterms:W3CDTF">2021-01-18T14:48:41Z</dcterms:created>
  <dcterms:modified xsi:type="dcterms:W3CDTF">2023-10-03T08:10:41Z</dcterms:modified>
</cp:coreProperties>
</file>